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6"/>
  </bookViews>
  <sheets>
    <sheet name="Kvizy prednaska" sheetId="1" r:id="rId1"/>
    <sheet name="Kvizy cviko" sheetId="2" r:id="rId2"/>
    <sheet name="Midterm" sheetId="3" r:id="rId3"/>
    <sheet name="Domace ulohy" sheetId="4" r:id="rId4"/>
    <sheet name="Aktivita" sheetId="5" r:id="rId5"/>
    <sheet name="Spolu" sheetId="6" r:id="rId6"/>
    <sheet name="Sumar" sheetId="7" r:id="rId7"/>
  </sheets>
  <definedNames/>
  <calcPr fullCalcOnLoad="1"/>
</workbook>
</file>

<file path=xl/sharedStrings.xml><?xml version="1.0" encoding="utf-8"?>
<sst xmlns="http://schemas.openxmlformats.org/spreadsheetml/2006/main" count="377" uniqueCount="68">
  <si>
    <t>Blaho Pavol</t>
  </si>
  <si>
    <t>2iai1</t>
  </si>
  <si>
    <t>Cebecauer Kristián</t>
  </si>
  <si>
    <t>Ďatko Martin</t>
  </si>
  <si>
    <t>Farkaš Miroslav</t>
  </si>
  <si>
    <t>Pernecká Jana</t>
  </si>
  <si>
    <t>Poldauf Adam</t>
  </si>
  <si>
    <t>Tóth Zoltán</t>
  </si>
  <si>
    <t>Vas Máté</t>
  </si>
  <si>
    <t>Bobák Martin</t>
  </si>
  <si>
    <t>2iai2</t>
  </si>
  <si>
    <t>Herczogová Tatiana</t>
  </si>
  <si>
    <t>Pomichalová Eva</t>
  </si>
  <si>
    <t>Kováč Peter</t>
  </si>
  <si>
    <t>2iai3</t>
  </si>
  <si>
    <t>Rogožník Peter</t>
  </si>
  <si>
    <t>Danielis Michal</t>
  </si>
  <si>
    <t>2iai4</t>
  </si>
  <si>
    <t>Ďuricová Veronika</t>
  </si>
  <si>
    <t>Gurník Michal</t>
  </si>
  <si>
    <t>Kliment Michal</t>
  </si>
  <si>
    <t>Kovaľ Michal</t>
  </si>
  <si>
    <t>Matysová Katarína</t>
  </si>
  <si>
    <t>Mizerák Štefan</t>
  </si>
  <si>
    <t>Meno</t>
  </si>
  <si>
    <t>Krúžok</t>
  </si>
  <si>
    <t>Kvíz1</t>
  </si>
  <si>
    <t>Polák Matej</t>
  </si>
  <si>
    <t>2iai5</t>
  </si>
  <si>
    <t>Svetlíková Zuzana</t>
  </si>
  <si>
    <t>Bodiš Miroslav</t>
  </si>
  <si>
    <t>3iai4</t>
  </si>
  <si>
    <t>Štibraný Tomáš</t>
  </si>
  <si>
    <t>Kučiak Ivan</t>
  </si>
  <si>
    <t>Špót Norbert</t>
  </si>
  <si>
    <t>3iai</t>
  </si>
  <si>
    <t>Drnzík Marek</t>
  </si>
  <si>
    <t>1iai2</t>
  </si>
  <si>
    <t>Aktivita na cviku</t>
  </si>
  <si>
    <t>Premie</t>
  </si>
  <si>
    <t>DU1</t>
  </si>
  <si>
    <t>Kvizy prednaska</t>
  </si>
  <si>
    <t>Kvizy cviko</t>
  </si>
  <si>
    <t>Domace ulohy</t>
  </si>
  <si>
    <t>Aktivita</t>
  </si>
  <si>
    <t>DU2</t>
  </si>
  <si>
    <t>DU3</t>
  </si>
  <si>
    <t>DU4</t>
  </si>
  <si>
    <t>DU5</t>
  </si>
  <si>
    <t>DU6</t>
  </si>
  <si>
    <t>DU7</t>
  </si>
  <si>
    <t>DU8</t>
  </si>
  <si>
    <t>DU9</t>
  </si>
  <si>
    <t>DU10</t>
  </si>
  <si>
    <t>Spolu</t>
  </si>
  <si>
    <t>Kvíz2</t>
  </si>
  <si>
    <t>Maximalista</t>
  </si>
  <si>
    <t>Midterm</t>
  </si>
  <si>
    <t>A</t>
  </si>
  <si>
    <t>B</t>
  </si>
  <si>
    <t>C</t>
  </si>
  <si>
    <t>D</t>
  </si>
  <si>
    <t>E</t>
  </si>
  <si>
    <t>Fx</t>
  </si>
  <si>
    <t>Kvíz3</t>
  </si>
  <si>
    <t>percento</t>
  </si>
  <si>
    <t>Kvíz4</t>
  </si>
  <si>
    <t>Kvíz5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</si>
</sst>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"/>
    </sheetView>
  </sheetViews>
  <sheetFormatPr defaultColWidth="9.140625" defaultRowHeight="12.75"/>
  <cols>
    <col min="1" max="1" width="21.421875" style="0" customWidth="1"/>
  </cols>
  <sheetData>
    <row r="1" spans="1:9" ht="12.75">
      <c r="A1" t="s">
        <v>24</v>
      </c>
      <c r="B1" t="s">
        <v>25</v>
      </c>
      <c r="C1" t="s">
        <v>26</v>
      </c>
      <c r="D1" t="s">
        <v>55</v>
      </c>
      <c r="E1" t="s">
        <v>64</v>
      </c>
      <c r="I1" t="s">
        <v>54</v>
      </c>
    </row>
    <row r="2" spans="1:9" ht="12.75">
      <c r="A2" t="s">
        <v>0</v>
      </c>
      <c r="B2" t="s">
        <v>1</v>
      </c>
      <c r="C2">
        <v>1</v>
      </c>
      <c r="D2">
        <v>10</v>
      </c>
      <c r="I2">
        <f>SUM(C2:H2)</f>
        <v>11</v>
      </c>
    </row>
    <row r="3" spans="1:9" ht="12.75">
      <c r="A3" t="s">
        <v>9</v>
      </c>
      <c r="B3" t="s">
        <v>10</v>
      </c>
      <c r="C3">
        <v>3</v>
      </c>
      <c r="D3">
        <v>1</v>
      </c>
      <c r="I3">
        <f aca="true" t="shared" si="0" ref="I3:I29">SUM(C3:H3)</f>
        <v>4</v>
      </c>
    </row>
    <row r="4" spans="1:9" ht="12.75">
      <c r="A4" t="s">
        <v>30</v>
      </c>
      <c r="B4" t="s">
        <v>31</v>
      </c>
      <c r="C4">
        <v>5</v>
      </c>
      <c r="D4">
        <v>0</v>
      </c>
      <c r="I4">
        <f t="shared" si="0"/>
        <v>5</v>
      </c>
    </row>
    <row r="5" spans="1:9" ht="12.75">
      <c r="A5" t="s">
        <v>2</v>
      </c>
      <c r="B5" t="s">
        <v>1</v>
      </c>
      <c r="C5">
        <v>0</v>
      </c>
      <c r="D5">
        <v>0</v>
      </c>
      <c r="I5">
        <f t="shared" si="0"/>
        <v>0</v>
      </c>
    </row>
    <row r="6" spans="1:9" ht="12.75">
      <c r="A6" t="s">
        <v>16</v>
      </c>
      <c r="B6" t="s">
        <v>17</v>
      </c>
      <c r="C6">
        <v>3</v>
      </c>
      <c r="D6">
        <v>3</v>
      </c>
      <c r="I6">
        <f t="shared" si="0"/>
        <v>6</v>
      </c>
    </row>
    <row r="7" spans="1:9" ht="12.75">
      <c r="A7" t="s">
        <v>36</v>
      </c>
      <c r="B7" t="s">
        <v>37</v>
      </c>
      <c r="C7">
        <v>0</v>
      </c>
      <c r="D7">
        <v>0</v>
      </c>
      <c r="I7">
        <f t="shared" si="0"/>
        <v>0</v>
      </c>
    </row>
    <row r="8" spans="1:9" ht="12.75">
      <c r="A8" t="s">
        <v>3</v>
      </c>
      <c r="B8" t="s">
        <v>1</v>
      </c>
      <c r="C8">
        <v>3</v>
      </c>
      <c r="D8">
        <v>2</v>
      </c>
      <c r="I8">
        <f t="shared" si="0"/>
        <v>5</v>
      </c>
    </row>
    <row r="9" spans="1:9" ht="12.75">
      <c r="A9" t="s">
        <v>18</v>
      </c>
      <c r="B9" t="s">
        <v>17</v>
      </c>
      <c r="C9">
        <v>5</v>
      </c>
      <c r="D9">
        <v>8</v>
      </c>
      <c r="I9">
        <f t="shared" si="0"/>
        <v>13</v>
      </c>
    </row>
    <row r="10" spans="1:9" ht="12.75">
      <c r="A10" t="s">
        <v>4</v>
      </c>
      <c r="B10" t="s">
        <v>1</v>
      </c>
      <c r="C10">
        <v>3</v>
      </c>
      <c r="D10">
        <v>4</v>
      </c>
      <c r="I10">
        <f t="shared" si="0"/>
        <v>7</v>
      </c>
    </row>
    <row r="11" spans="1:9" ht="12.75">
      <c r="A11" t="s">
        <v>19</v>
      </c>
      <c r="B11" t="s">
        <v>17</v>
      </c>
      <c r="C11">
        <v>5</v>
      </c>
      <c r="D11">
        <v>3</v>
      </c>
      <c r="I11">
        <f t="shared" si="0"/>
        <v>8</v>
      </c>
    </row>
    <row r="12" spans="1:9" ht="12.75">
      <c r="A12" t="s">
        <v>11</v>
      </c>
      <c r="B12" t="s">
        <v>10</v>
      </c>
      <c r="C12">
        <v>4</v>
      </c>
      <c r="D12">
        <v>5</v>
      </c>
      <c r="I12">
        <f t="shared" si="0"/>
        <v>9</v>
      </c>
    </row>
    <row r="13" spans="1:9" ht="12.75">
      <c r="A13" t="s">
        <v>20</v>
      </c>
      <c r="B13" t="s">
        <v>17</v>
      </c>
      <c r="C13">
        <v>4</v>
      </c>
      <c r="D13">
        <v>3</v>
      </c>
      <c r="I13">
        <f t="shared" si="0"/>
        <v>7</v>
      </c>
    </row>
    <row r="14" spans="1:9" ht="12.75">
      <c r="A14" t="s">
        <v>13</v>
      </c>
      <c r="B14" t="s">
        <v>14</v>
      </c>
      <c r="C14">
        <v>0</v>
      </c>
      <c r="D14">
        <v>0</v>
      </c>
      <c r="I14">
        <f t="shared" si="0"/>
        <v>0</v>
      </c>
    </row>
    <row r="15" spans="1:9" ht="12.75">
      <c r="A15" t="s">
        <v>21</v>
      </c>
      <c r="B15" t="s">
        <v>17</v>
      </c>
      <c r="C15">
        <v>2</v>
      </c>
      <c r="D15">
        <v>4</v>
      </c>
      <c r="I15">
        <f t="shared" si="0"/>
        <v>6</v>
      </c>
    </row>
    <row r="16" spans="1:9" ht="12.75">
      <c r="A16" t="s">
        <v>33</v>
      </c>
      <c r="B16" t="s">
        <v>31</v>
      </c>
      <c r="C16">
        <v>5</v>
      </c>
      <c r="D16">
        <v>0</v>
      </c>
      <c r="I16">
        <f t="shared" si="0"/>
        <v>5</v>
      </c>
    </row>
    <row r="17" spans="1:9" ht="12.75">
      <c r="A17" t="s">
        <v>22</v>
      </c>
      <c r="B17" t="s">
        <v>17</v>
      </c>
      <c r="C17">
        <v>5</v>
      </c>
      <c r="D17">
        <v>3</v>
      </c>
      <c r="I17">
        <f t="shared" si="0"/>
        <v>8</v>
      </c>
    </row>
    <row r="18" spans="1:9" ht="12.75">
      <c r="A18" t="s">
        <v>23</v>
      </c>
      <c r="B18" t="s">
        <v>17</v>
      </c>
      <c r="C18">
        <v>0</v>
      </c>
      <c r="D18">
        <v>0</v>
      </c>
      <c r="I18">
        <f t="shared" si="0"/>
        <v>0</v>
      </c>
    </row>
    <row r="19" spans="1:9" ht="12.75">
      <c r="A19" t="s">
        <v>5</v>
      </c>
      <c r="B19" t="s">
        <v>1</v>
      </c>
      <c r="C19">
        <v>4</v>
      </c>
      <c r="D19">
        <v>7</v>
      </c>
      <c r="I19">
        <f t="shared" si="0"/>
        <v>11</v>
      </c>
    </row>
    <row r="20" spans="1:9" ht="12.75">
      <c r="A20" t="s">
        <v>27</v>
      </c>
      <c r="B20" t="s">
        <v>28</v>
      </c>
      <c r="C20">
        <v>0</v>
      </c>
      <c r="D20">
        <v>0</v>
      </c>
      <c r="I20">
        <f t="shared" si="0"/>
        <v>0</v>
      </c>
    </row>
    <row r="21" spans="1:9" ht="12.75">
      <c r="A21" t="s">
        <v>6</v>
      </c>
      <c r="B21" t="s">
        <v>1</v>
      </c>
      <c r="C21">
        <v>5</v>
      </c>
      <c r="D21">
        <v>5</v>
      </c>
      <c r="I21">
        <f t="shared" si="0"/>
        <v>10</v>
      </c>
    </row>
    <row r="22" spans="1:9" ht="12.75">
      <c r="A22" t="s">
        <v>12</v>
      </c>
      <c r="B22" t="s">
        <v>10</v>
      </c>
      <c r="C22">
        <v>4</v>
      </c>
      <c r="D22">
        <v>3</v>
      </c>
      <c r="I22">
        <f t="shared" si="0"/>
        <v>7</v>
      </c>
    </row>
    <row r="23" spans="1:9" ht="12.75">
      <c r="A23" t="s">
        <v>15</v>
      </c>
      <c r="B23" t="s">
        <v>14</v>
      </c>
      <c r="C23">
        <v>0</v>
      </c>
      <c r="D23">
        <v>0</v>
      </c>
      <c r="I23">
        <f t="shared" si="0"/>
        <v>0</v>
      </c>
    </row>
    <row r="24" spans="1:9" ht="12.75">
      <c r="A24" t="s">
        <v>29</v>
      </c>
      <c r="B24" t="s">
        <v>17</v>
      </c>
      <c r="C24">
        <v>5</v>
      </c>
      <c r="D24">
        <v>0</v>
      </c>
      <c r="I24">
        <f t="shared" si="0"/>
        <v>5</v>
      </c>
    </row>
    <row r="25" spans="1:9" ht="12.75">
      <c r="A25" t="s">
        <v>34</v>
      </c>
      <c r="B25" t="s">
        <v>35</v>
      </c>
      <c r="C25">
        <v>0</v>
      </c>
      <c r="D25">
        <v>4</v>
      </c>
      <c r="I25">
        <f t="shared" si="0"/>
        <v>4</v>
      </c>
    </row>
    <row r="26" spans="1:9" ht="12.75">
      <c r="A26" t="s">
        <v>32</v>
      </c>
      <c r="B26" t="s">
        <v>28</v>
      </c>
      <c r="C26">
        <v>2</v>
      </c>
      <c r="D26">
        <v>0</v>
      </c>
      <c r="I26">
        <f t="shared" si="0"/>
        <v>2</v>
      </c>
    </row>
    <row r="27" spans="1:9" ht="12.75">
      <c r="A27" t="s">
        <v>7</v>
      </c>
      <c r="B27" t="s">
        <v>1</v>
      </c>
      <c r="C27">
        <v>2</v>
      </c>
      <c r="D27">
        <v>0</v>
      </c>
      <c r="I27">
        <f t="shared" si="0"/>
        <v>2</v>
      </c>
    </row>
    <row r="28" spans="1:9" ht="12.75">
      <c r="A28" t="s">
        <v>8</v>
      </c>
      <c r="B28" t="s">
        <v>1</v>
      </c>
      <c r="C28">
        <v>3</v>
      </c>
      <c r="D28">
        <v>0</v>
      </c>
      <c r="I28">
        <f t="shared" si="0"/>
        <v>3</v>
      </c>
    </row>
    <row r="29" spans="1:9" ht="12.75">
      <c r="A29" t="s">
        <v>56</v>
      </c>
      <c r="C29">
        <v>5</v>
      </c>
      <c r="D29">
        <v>10</v>
      </c>
      <c r="I29">
        <f t="shared" si="0"/>
        <v>15</v>
      </c>
    </row>
    <row r="30" spans="3:4" ht="12.75">
      <c r="C30">
        <f>AVERAGE(C2:C28)</f>
        <v>2.7037037037037037</v>
      </c>
      <c r="D30">
        <f>AVERAGE(D2:D28)</f>
        <v>2.4074074074074074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29" sqref="G29"/>
    </sheetView>
  </sheetViews>
  <sheetFormatPr defaultColWidth="9.140625" defaultRowHeight="12.75"/>
  <cols>
    <col min="1" max="1" width="21.421875" style="0" customWidth="1"/>
  </cols>
  <sheetData>
    <row r="1" spans="1:7" ht="12.75">
      <c r="A1" t="s">
        <v>24</v>
      </c>
      <c r="B1" t="s">
        <v>25</v>
      </c>
      <c r="C1" t="s">
        <v>26</v>
      </c>
      <c r="D1" t="s">
        <v>55</v>
      </c>
      <c r="E1" t="s">
        <v>64</v>
      </c>
      <c r="F1" t="s">
        <v>66</v>
      </c>
      <c r="G1" t="s">
        <v>67</v>
      </c>
    </row>
    <row r="2" spans="1:9" ht="12.75">
      <c r="A2" t="s">
        <v>0</v>
      </c>
      <c r="B2" t="s">
        <v>1</v>
      </c>
      <c r="C2">
        <v>5</v>
      </c>
      <c r="D2">
        <v>5</v>
      </c>
      <c r="E2">
        <v>3</v>
      </c>
      <c r="F2">
        <v>5</v>
      </c>
      <c r="G2">
        <v>4</v>
      </c>
      <c r="I2">
        <f>SUM(C2:H2)</f>
        <v>22</v>
      </c>
    </row>
    <row r="3" spans="1:9" ht="12.75">
      <c r="A3" t="s">
        <v>9</v>
      </c>
      <c r="B3" t="s">
        <v>10</v>
      </c>
      <c r="C3">
        <v>5</v>
      </c>
      <c r="D3">
        <v>5</v>
      </c>
      <c r="E3">
        <v>3</v>
      </c>
      <c r="F3">
        <v>3</v>
      </c>
      <c r="G3">
        <v>5</v>
      </c>
      <c r="I3">
        <f aca="true" t="shared" si="0" ref="I3:I29">SUM(C3:H3)</f>
        <v>21</v>
      </c>
    </row>
    <row r="4" spans="1:9" ht="12.75">
      <c r="A4" t="s">
        <v>30</v>
      </c>
      <c r="B4" t="s">
        <v>31</v>
      </c>
      <c r="C4">
        <v>0</v>
      </c>
      <c r="D4">
        <v>0</v>
      </c>
      <c r="E4">
        <v>0</v>
      </c>
      <c r="F4">
        <v>0</v>
      </c>
      <c r="G4">
        <v>0</v>
      </c>
      <c r="I4">
        <f t="shared" si="0"/>
        <v>0</v>
      </c>
    </row>
    <row r="5" spans="1:9" ht="12.75">
      <c r="A5" t="s">
        <v>2</v>
      </c>
      <c r="B5" t="s">
        <v>1</v>
      </c>
      <c r="C5">
        <v>0</v>
      </c>
      <c r="D5">
        <v>0</v>
      </c>
      <c r="E5">
        <v>0</v>
      </c>
      <c r="F5">
        <v>0</v>
      </c>
      <c r="G5">
        <v>0</v>
      </c>
      <c r="I5">
        <f t="shared" si="0"/>
        <v>0</v>
      </c>
    </row>
    <row r="6" spans="1:9" ht="12.75">
      <c r="A6" t="s">
        <v>16</v>
      </c>
      <c r="B6" t="s">
        <v>17</v>
      </c>
      <c r="C6">
        <v>5</v>
      </c>
      <c r="D6">
        <v>5</v>
      </c>
      <c r="E6">
        <v>5</v>
      </c>
      <c r="F6">
        <v>3</v>
      </c>
      <c r="G6">
        <v>5</v>
      </c>
      <c r="I6">
        <f t="shared" si="0"/>
        <v>23</v>
      </c>
    </row>
    <row r="7" spans="1:9" ht="12.75">
      <c r="A7" t="s">
        <v>36</v>
      </c>
      <c r="B7" t="s">
        <v>37</v>
      </c>
      <c r="C7">
        <v>0</v>
      </c>
      <c r="D7">
        <v>0</v>
      </c>
      <c r="E7">
        <v>0</v>
      </c>
      <c r="F7">
        <v>0</v>
      </c>
      <c r="G7">
        <v>0</v>
      </c>
      <c r="I7">
        <f t="shared" si="0"/>
        <v>0</v>
      </c>
    </row>
    <row r="8" spans="1:9" ht="12.75">
      <c r="A8" t="s">
        <v>3</v>
      </c>
      <c r="B8" t="s">
        <v>1</v>
      </c>
      <c r="C8">
        <v>3</v>
      </c>
      <c r="D8">
        <v>5</v>
      </c>
      <c r="E8">
        <v>4</v>
      </c>
      <c r="F8">
        <v>3</v>
      </c>
      <c r="G8">
        <v>4</v>
      </c>
      <c r="I8">
        <f t="shared" si="0"/>
        <v>19</v>
      </c>
    </row>
    <row r="9" spans="1:9" ht="12.75">
      <c r="A9" t="s">
        <v>18</v>
      </c>
      <c r="B9" t="s">
        <v>17</v>
      </c>
      <c r="C9">
        <v>5</v>
      </c>
      <c r="D9">
        <v>4</v>
      </c>
      <c r="E9">
        <v>5</v>
      </c>
      <c r="F9">
        <v>4</v>
      </c>
      <c r="G9">
        <v>5</v>
      </c>
      <c r="I9">
        <f t="shared" si="0"/>
        <v>23</v>
      </c>
    </row>
    <row r="10" spans="1:9" ht="12.75">
      <c r="A10" t="s">
        <v>4</v>
      </c>
      <c r="B10" t="s">
        <v>1</v>
      </c>
      <c r="C10">
        <v>3</v>
      </c>
      <c r="D10">
        <v>4</v>
      </c>
      <c r="E10">
        <v>3</v>
      </c>
      <c r="F10">
        <v>4</v>
      </c>
      <c r="G10">
        <v>5</v>
      </c>
      <c r="I10">
        <f t="shared" si="0"/>
        <v>19</v>
      </c>
    </row>
    <row r="11" spans="1:9" ht="12.75">
      <c r="A11" t="s">
        <v>19</v>
      </c>
      <c r="B11" t="s">
        <v>17</v>
      </c>
      <c r="C11">
        <v>5</v>
      </c>
      <c r="D11">
        <v>4</v>
      </c>
      <c r="E11">
        <v>0</v>
      </c>
      <c r="F11">
        <v>3</v>
      </c>
      <c r="G11">
        <v>5</v>
      </c>
      <c r="I11">
        <f t="shared" si="0"/>
        <v>17</v>
      </c>
    </row>
    <row r="12" spans="1:9" ht="12.75">
      <c r="A12" t="s">
        <v>11</v>
      </c>
      <c r="B12" t="s">
        <v>10</v>
      </c>
      <c r="C12">
        <v>4</v>
      </c>
      <c r="D12">
        <v>0</v>
      </c>
      <c r="E12">
        <v>2</v>
      </c>
      <c r="F12">
        <v>1</v>
      </c>
      <c r="G12">
        <v>0</v>
      </c>
      <c r="I12">
        <f t="shared" si="0"/>
        <v>7</v>
      </c>
    </row>
    <row r="13" spans="1:9" ht="12.75">
      <c r="A13" t="s">
        <v>20</v>
      </c>
      <c r="B13" t="s">
        <v>17</v>
      </c>
      <c r="C13">
        <v>5</v>
      </c>
      <c r="D13">
        <v>5</v>
      </c>
      <c r="E13">
        <v>0</v>
      </c>
      <c r="F13">
        <v>0</v>
      </c>
      <c r="G13">
        <v>0</v>
      </c>
      <c r="I13">
        <f t="shared" si="0"/>
        <v>10</v>
      </c>
    </row>
    <row r="14" spans="1:9" ht="12.75">
      <c r="A14" t="s">
        <v>13</v>
      </c>
      <c r="B14" t="s">
        <v>14</v>
      </c>
      <c r="C14">
        <v>0</v>
      </c>
      <c r="D14">
        <v>0</v>
      </c>
      <c r="E14">
        <v>0</v>
      </c>
      <c r="F14">
        <v>0</v>
      </c>
      <c r="G14">
        <v>0</v>
      </c>
      <c r="I14">
        <f t="shared" si="0"/>
        <v>0</v>
      </c>
    </row>
    <row r="15" spans="1:9" ht="12.75">
      <c r="A15" t="s">
        <v>21</v>
      </c>
      <c r="B15" t="s">
        <v>17</v>
      </c>
      <c r="C15">
        <v>5</v>
      </c>
      <c r="D15">
        <v>5</v>
      </c>
      <c r="E15">
        <v>5</v>
      </c>
      <c r="F15">
        <v>4.5</v>
      </c>
      <c r="G15">
        <v>4</v>
      </c>
      <c r="I15">
        <f t="shared" si="0"/>
        <v>23.5</v>
      </c>
    </row>
    <row r="16" spans="1:9" ht="12.75">
      <c r="A16" t="s">
        <v>33</v>
      </c>
      <c r="B16" t="s">
        <v>31</v>
      </c>
      <c r="C16">
        <v>0</v>
      </c>
      <c r="D16">
        <v>0</v>
      </c>
      <c r="E16">
        <v>0</v>
      </c>
      <c r="F16">
        <v>0</v>
      </c>
      <c r="G16">
        <v>0</v>
      </c>
      <c r="I16">
        <f t="shared" si="0"/>
        <v>0</v>
      </c>
    </row>
    <row r="17" spans="1:9" ht="12.75">
      <c r="A17" t="s">
        <v>22</v>
      </c>
      <c r="B17" t="s">
        <v>17</v>
      </c>
      <c r="C17">
        <v>5</v>
      </c>
      <c r="D17">
        <v>5</v>
      </c>
      <c r="E17">
        <v>5</v>
      </c>
      <c r="F17">
        <v>4.5</v>
      </c>
      <c r="G17">
        <v>5</v>
      </c>
      <c r="I17">
        <f t="shared" si="0"/>
        <v>24.5</v>
      </c>
    </row>
    <row r="18" spans="1:9" ht="12.75">
      <c r="A18" t="s">
        <v>23</v>
      </c>
      <c r="B18" t="s">
        <v>17</v>
      </c>
      <c r="C18">
        <v>0</v>
      </c>
      <c r="D18">
        <v>0</v>
      </c>
      <c r="E18">
        <v>0</v>
      </c>
      <c r="F18">
        <v>0</v>
      </c>
      <c r="G18">
        <v>0</v>
      </c>
      <c r="I18">
        <f t="shared" si="0"/>
        <v>0</v>
      </c>
    </row>
    <row r="19" spans="1:9" ht="12.75">
      <c r="A19" t="s">
        <v>5</v>
      </c>
      <c r="B19" t="s">
        <v>1</v>
      </c>
      <c r="C19">
        <v>5</v>
      </c>
      <c r="D19">
        <v>4</v>
      </c>
      <c r="E19">
        <v>4</v>
      </c>
      <c r="F19">
        <v>4</v>
      </c>
      <c r="G19">
        <v>5</v>
      </c>
      <c r="I19">
        <f t="shared" si="0"/>
        <v>22</v>
      </c>
    </row>
    <row r="20" spans="1:9" ht="12.75">
      <c r="A20" t="s">
        <v>27</v>
      </c>
      <c r="B20" t="s">
        <v>28</v>
      </c>
      <c r="C20">
        <v>0</v>
      </c>
      <c r="D20">
        <v>0</v>
      </c>
      <c r="E20">
        <v>0</v>
      </c>
      <c r="F20">
        <v>0</v>
      </c>
      <c r="G20">
        <v>0</v>
      </c>
      <c r="I20">
        <f t="shared" si="0"/>
        <v>0</v>
      </c>
    </row>
    <row r="21" spans="1:9" ht="12.75">
      <c r="A21" t="s">
        <v>6</v>
      </c>
      <c r="B21" t="s">
        <v>1</v>
      </c>
      <c r="C21">
        <v>5</v>
      </c>
      <c r="D21">
        <v>4</v>
      </c>
      <c r="E21">
        <v>5</v>
      </c>
      <c r="F21">
        <v>3</v>
      </c>
      <c r="G21">
        <v>4</v>
      </c>
      <c r="I21">
        <f t="shared" si="0"/>
        <v>21</v>
      </c>
    </row>
    <row r="22" spans="1:9" ht="12.75">
      <c r="A22" t="s">
        <v>12</v>
      </c>
      <c r="B22" t="s">
        <v>10</v>
      </c>
      <c r="C22">
        <v>5</v>
      </c>
      <c r="D22">
        <v>5</v>
      </c>
      <c r="E22">
        <v>0</v>
      </c>
      <c r="F22">
        <v>3</v>
      </c>
      <c r="G22">
        <v>5</v>
      </c>
      <c r="I22">
        <f t="shared" si="0"/>
        <v>18</v>
      </c>
    </row>
    <row r="23" spans="1:9" ht="12.75">
      <c r="A23" t="s">
        <v>15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I23">
        <f t="shared" si="0"/>
        <v>0</v>
      </c>
    </row>
    <row r="24" spans="1:9" ht="12.75">
      <c r="A24" t="s">
        <v>29</v>
      </c>
      <c r="B24" t="s">
        <v>17</v>
      </c>
      <c r="C24">
        <v>0</v>
      </c>
      <c r="D24">
        <v>0</v>
      </c>
      <c r="E24">
        <v>0</v>
      </c>
      <c r="F24">
        <v>0</v>
      </c>
      <c r="G24">
        <v>0</v>
      </c>
      <c r="I24">
        <f t="shared" si="0"/>
        <v>0</v>
      </c>
    </row>
    <row r="25" spans="1:9" ht="12.75">
      <c r="A25" t="s">
        <v>34</v>
      </c>
      <c r="B25" t="s">
        <v>35</v>
      </c>
      <c r="C25">
        <v>5</v>
      </c>
      <c r="D25">
        <v>2</v>
      </c>
      <c r="E25">
        <v>4</v>
      </c>
      <c r="F25">
        <v>3</v>
      </c>
      <c r="G25">
        <v>5</v>
      </c>
      <c r="I25">
        <f t="shared" si="0"/>
        <v>19</v>
      </c>
    </row>
    <row r="26" spans="1:9" ht="12.75">
      <c r="A26" t="s">
        <v>32</v>
      </c>
      <c r="B26" t="s">
        <v>28</v>
      </c>
      <c r="C26">
        <v>0</v>
      </c>
      <c r="D26">
        <v>4</v>
      </c>
      <c r="E26">
        <v>5</v>
      </c>
      <c r="F26">
        <v>3</v>
      </c>
      <c r="G26">
        <v>5</v>
      </c>
      <c r="I26">
        <f t="shared" si="0"/>
        <v>17</v>
      </c>
    </row>
    <row r="27" spans="1:9" ht="12.75">
      <c r="A27" t="s">
        <v>7</v>
      </c>
      <c r="B27" t="s">
        <v>1</v>
      </c>
      <c r="C27">
        <v>2</v>
      </c>
      <c r="D27">
        <v>4</v>
      </c>
      <c r="E27">
        <v>4</v>
      </c>
      <c r="F27">
        <v>3</v>
      </c>
      <c r="G27">
        <v>5</v>
      </c>
      <c r="I27">
        <f t="shared" si="0"/>
        <v>18</v>
      </c>
    </row>
    <row r="28" spans="1:9" ht="12.75">
      <c r="A28" t="s">
        <v>8</v>
      </c>
      <c r="B28" t="s">
        <v>1</v>
      </c>
      <c r="C28">
        <v>0</v>
      </c>
      <c r="D28">
        <v>4</v>
      </c>
      <c r="E28">
        <v>4</v>
      </c>
      <c r="F28">
        <v>4</v>
      </c>
      <c r="G28">
        <v>5</v>
      </c>
      <c r="I28">
        <f t="shared" si="0"/>
        <v>17</v>
      </c>
    </row>
    <row r="29" spans="1:9" ht="12.75">
      <c r="A29" t="s">
        <v>56</v>
      </c>
      <c r="C29">
        <v>5</v>
      </c>
      <c r="D29">
        <v>5</v>
      </c>
      <c r="E29">
        <v>5</v>
      </c>
      <c r="F29">
        <v>5</v>
      </c>
      <c r="G29">
        <v>5</v>
      </c>
      <c r="I29">
        <f t="shared" si="0"/>
        <v>25</v>
      </c>
    </row>
    <row r="30" ht="12.75">
      <c r="C30">
        <f>AVERAGE(C2:C28)</f>
        <v>2.6666666666666665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10" sqref="K10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4.57421875" style="0" customWidth="1"/>
    <col min="5" max="5" width="5.28125" style="0" customWidth="1"/>
    <col min="6" max="6" width="5.421875" style="0" customWidth="1"/>
    <col min="7" max="7" width="4.28125" style="0" customWidth="1"/>
    <col min="8" max="8" width="4.8515625" style="0" customWidth="1"/>
    <col min="9" max="9" width="4.140625" style="0" customWidth="1"/>
    <col min="10" max="10" width="4.00390625" style="0" customWidth="1"/>
    <col min="11" max="12" width="3.7109375" style="0" customWidth="1"/>
    <col min="13" max="13" width="9.7109375" style="0" customWidth="1"/>
  </cols>
  <sheetData>
    <row r="1" spans="1:12" ht="12.75">
      <c r="A1" t="s">
        <v>24</v>
      </c>
      <c r="B1" t="s">
        <v>25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3" ht="12.75">
      <c r="A2" t="s">
        <v>0</v>
      </c>
      <c r="B2" t="s">
        <v>1</v>
      </c>
      <c r="C2">
        <v>7</v>
      </c>
      <c r="D2">
        <v>8</v>
      </c>
      <c r="E2">
        <v>12</v>
      </c>
      <c r="F2">
        <v>11</v>
      </c>
      <c r="G2">
        <v>8</v>
      </c>
      <c r="H2">
        <v>8</v>
      </c>
      <c r="I2">
        <v>10</v>
      </c>
      <c r="J2">
        <v>10</v>
      </c>
      <c r="K2">
        <v>10</v>
      </c>
      <c r="L2">
        <v>4</v>
      </c>
      <c r="M2">
        <f>SUM(C2:L2)</f>
        <v>88</v>
      </c>
    </row>
    <row r="3" spans="1:13" ht="12.75">
      <c r="A3" t="s">
        <v>9</v>
      </c>
      <c r="B3" t="s">
        <v>10</v>
      </c>
      <c r="C3">
        <v>10</v>
      </c>
      <c r="D3">
        <v>3</v>
      </c>
      <c r="E3">
        <v>16</v>
      </c>
      <c r="F3">
        <v>2</v>
      </c>
      <c r="G3">
        <v>8</v>
      </c>
      <c r="H3">
        <v>2</v>
      </c>
      <c r="I3">
        <v>7</v>
      </c>
      <c r="J3">
        <v>10</v>
      </c>
      <c r="K3">
        <v>10</v>
      </c>
      <c r="L3">
        <v>2</v>
      </c>
      <c r="M3">
        <f aca="true" t="shared" si="0" ref="M3:M30">SUM(C3:L3)</f>
        <v>70</v>
      </c>
    </row>
    <row r="4" spans="1:13" ht="12.75">
      <c r="A4" t="s">
        <v>30</v>
      </c>
      <c r="B4" t="s">
        <v>31</v>
      </c>
      <c r="M4">
        <f t="shared" si="0"/>
        <v>0</v>
      </c>
    </row>
    <row r="5" spans="1:13" ht="12.75">
      <c r="A5" t="s">
        <v>2</v>
      </c>
      <c r="B5" t="s">
        <v>1</v>
      </c>
      <c r="M5">
        <f t="shared" si="0"/>
        <v>0</v>
      </c>
    </row>
    <row r="6" spans="1:13" ht="12.75">
      <c r="A6" t="s">
        <v>16</v>
      </c>
      <c r="B6" t="s">
        <v>17</v>
      </c>
      <c r="C6">
        <v>10</v>
      </c>
      <c r="D6">
        <v>8</v>
      </c>
      <c r="E6">
        <v>12</v>
      </c>
      <c r="F6">
        <v>2</v>
      </c>
      <c r="G6">
        <v>7</v>
      </c>
      <c r="H6">
        <v>8</v>
      </c>
      <c r="I6">
        <v>10</v>
      </c>
      <c r="J6">
        <v>7</v>
      </c>
      <c r="K6">
        <v>6</v>
      </c>
      <c r="L6">
        <v>6</v>
      </c>
      <c r="M6">
        <f t="shared" si="0"/>
        <v>76</v>
      </c>
    </row>
    <row r="7" spans="1:13" ht="12.75">
      <c r="A7" t="s">
        <v>36</v>
      </c>
      <c r="B7" t="s">
        <v>37</v>
      </c>
      <c r="M7">
        <f t="shared" si="0"/>
        <v>0</v>
      </c>
    </row>
    <row r="8" spans="1:13" ht="12.75">
      <c r="A8" t="s">
        <v>3</v>
      </c>
      <c r="B8" t="s">
        <v>1</v>
      </c>
      <c r="C8">
        <v>9</v>
      </c>
      <c r="D8">
        <v>8</v>
      </c>
      <c r="E8">
        <v>16</v>
      </c>
      <c r="F8">
        <v>0</v>
      </c>
      <c r="G8">
        <v>8</v>
      </c>
      <c r="H8">
        <v>6</v>
      </c>
      <c r="I8">
        <v>7</v>
      </c>
      <c r="J8">
        <v>3</v>
      </c>
      <c r="K8">
        <v>9</v>
      </c>
      <c r="L8">
        <v>4</v>
      </c>
      <c r="M8">
        <f t="shared" si="0"/>
        <v>70</v>
      </c>
    </row>
    <row r="9" spans="1:13" ht="12.75">
      <c r="A9" t="s">
        <v>18</v>
      </c>
      <c r="B9" t="s">
        <v>17</v>
      </c>
      <c r="C9">
        <v>10</v>
      </c>
      <c r="D9">
        <v>8</v>
      </c>
      <c r="E9">
        <v>16</v>
      </c>
      <c r="F9">
        <v>2</v>
      </c>
      <c r="G9">
        <v>8</v>
      </c>
      <c r="H9">
        <v>8</v>
      </c>
      <c r="I9">
        <v>7</v>
      </c>
      <c r="J9">
        <v>10</v>
      </c>
      <c r="K9">
        <v>9</v>
      </c>
      <c r="L9">
        <v>8</v>
      </c>
      <c r="M9">
        <f t="shared" si="0"/>
        <v>86</v>
      </c>
    </row>
    <row r="10" spans="1:13" ht="12.75">
      <c r="A10" t="s">
        <v>4</v>
      </c>
      <c r="B10" t="s">
        <v>1</v>
      </c>
      <c r="C10">
        <v>10</v>
      </c>
      <c r="D10">
        <v>8</v>
      </c>
      <c r="E10">
        <v>16</v>
      </c>
      <c r="F10">
        <v>2</v>
      </c>
      <c r="G10">
        <v>8</v>
      </c>
      <c r="H10">
        <v>8</v>
      </c>
      <c r="I10">
        <v>7</v>
      </c>
      <c r="J10">
        <v>10</v>
      </c>
      <c r="K10">
        <v>10</v>
      </c>
      <c r="L10">
        <v>2</v>
      </c>
      <c r="M10">
        <f t="shared" si="0"/>
        <v>81</v>
      </c>
    </row>
    <row r="11" spans="1:13" ht="12.75">
      <c r="A11" t="s">
        <v>19</v>
      </c>
      <c r="B11" t="s">
        <v>17</v>
      </c>
      <c r="C11">
        <v>10</v>
      </c>
      <c r="D11">
        <v>0</v>
      </c>
      <c r="E11">
        <v>12</v>
      </c>
      <c r="F11">
        <v>2</v>
      </c>
      <c r="G11">
        <v>8</v>
      </c>
      <c r="H11">
        <v>3</v>
      </c>
      <c r="I11">
        <v>7</v>
      </c>
      <c r="J11">
        <v>10</v>
      </c>
      <c r="K11">
        <v>0</v>
      </c>
      <c r="L11">
        <v>4</v>
      </c>
      <c r="M11">
        <f t="shared" si="0"/>
        <v>56</v>
      </c>
    </row>
    <row r="12" spans="1:13" ht="12.75">
      <c r="A12" t="s">
        <v>11</v>
      </c>
      <c r="B12" t="s">
        <v>10</v>
      </c>
      <c r="C12">
        <v>10</v>
      </c>
      <c r="D12">
        <v>0</v>
      </c>
      <c r="E12">
        <v>4</v>
      </c>
      <c r="F12">
        <v>0</v>
      </c>
      <c r="G12">
        <v>5</v>
      </c>
      <c r="H12">
        <v>8</v>
      </c>
      <c r="I12">
        <v>0</v>
      </c>
      <c r="J12">
        <v>0</v>
      </c>
      <c r="K12">
        <v>0</v>
      </c>
      <c r="L12">
        <v>0</v>
      </c>
      <c r="M12">
        <f t="shared" si="0"/>
        <v>27</v>
      </c>
    </row>
    <row r="13" spans="1:13" ht="12.75">
      <c r="A13" t="s">
        <v>20</v>
      </c>
      <c r="B13" t="s">
        <v>17</v>
      </c>
      <c r="C13">
        <v>10</v>
      </c>
      <c r="D13">
        <v>8</v>
      </c>
      <c r="E13">
        <v>12</v>
      </c>
      <c r="F13">
        <v>2</v>
      </c>
      <c r="G13">
        <v>8</v>
      </c>
      <c r="H13">
        <v>8</v>
      </c>
      <c r="I13">
        <v>7</v>
      </c>
      <c r="J13">
        <v>4</v>
      </c>
      <c r="K13">
        <v>6</v>
      </c>
      <c r="L13">
        <v>8</v>
      </c>
      <c r="M13">
        <f t="shared" si="0"/>
        <v>73</v>
      </c>
    </row>
    <row r="14" spans="1:13" ht="12.75">
      <c r="A14" t="s">
        <v>13</v>
      </c>
      <c r="B14" t="s">
        <v>14</v>
      </c>
      <c r="M14">
        <f t="shared" si="0"/>
        <v>0</v>
      </c>
    </row>
    <row r="15" spans="1:13" ht="12.75">
      <c r="A15" t="s">
        <v>21</v>
      </c>
      <c r="B15" t="s">
        <v>17</v>
      </c>
      <c r="C15">
        <v>6</v>
      </c>
      <c r="D15">
        <v>2</v>
      </c>
      <c r="E15">
        <v>16</v>
      </c>
      <c r="F15">
        <v>4</v>
      </c>
      <c r="G15">
        <v>8</v>
      </c>
      <c r="H15">
        <v>8</v>
      </c>
      <c r="I15">
        <v>7</v>
      </c>
      <c r="J15">
        <v>10</v>
      </c>
      <c r="K15">
        <v>6</v>
      </c>
      <c r="L15">
        <v>3</v>
      </c>
      <c r="M15">
        <f t="shared" si="0"/>
        <v>70</v>
      </c>
    </row>
    <row r="16" spans="1:13" ht="12.75">
      <c r="A16" t="s">
        <v>33</v>
      </c>
      <c r="B16" t="s">
        <v>31</v>
      </c>
      <c r="M16">
        <f t="shared" si="0"/>
        <v>0</v>
      </c>
    </row>
    <row r="17" spans="1:13" ht="12.75">
      <c r="A17" t="s">
        <v>22</v>
      </c>
      <c r="B17" t="s">
        <v>17</v>
      </c>
      <c r="C17">
        <v>10</v>
      </c>
      <c r="D17">
        <v>8</v>
      </c>
      <c r="E17">
        <v>16</v>
      </c>
      <c r="F17">
        <v>12</v>
      </c>
      <c r="G17">
        <v>8</v>
      </c>
      <c r="H17">
        <v>8</v>
      </c>
      <c r="I17">
        <v>10</v>
      </c>
      <c r="J17">
        <v>7</v>
      </c>
      <c r="K17">
        <v>9</v>
      </c>
      <c r="L17">
        <v>8</v>
      </c>
      <c r="M17">
        <f t="shared" si="0"/>
        <v>96</v>
      </c>
    </row>
    <row r="18" spans="1:13" ht="12.75">
      <c r="A18" t="s">
        <v>23</v>
      </c>
      <c r="B18" t="s">
        <v>17</v>
      </c>
      <c r="M18">
        <f t="shared" si="0"/>
        <v>0</v>
      </c>
    </row>
    <row r="19" spans="1:13" ht="12.75">
      <c r="A19" t="s">
        <v>5</v>
      </c>
      <c r="B19" t="s">
        <v>1</v>
      </c>
      <c r="C19">
        <v>10</v>
      </c>
      <c r="D19">
        <v>8</v>
      </c>
      <c r="E19">
        <v>12</v>
      </c>
      <c r="F19">
        <v>2</v>
      </c>
      <c r="G19">
        <v>8</v>
      </c>
      <c r="H19">
        <v>8</v>
      </c>
      <c r="I19">
        <v>7</v>
      </c>
      <c r="J19">
        <v>10</v>
      </c>
      <c r="K19">
        <v>9</v>
      </c>
      <c r="L19">
        <v>8</v>
      </c>
      <c r="M19">
        <f t="shared" si="0"/>
        <v>82</v>
      </c>
    </row>
    <row r="20" spans="1:13" ht="12.75">
      <c r="A20" t="s">
        <v>27</v>
      </c>
      <c r="B20" t="s">
        <v>28</v>
      </c>
      <c r="M20">
        <f t="shared" si="0"/>
        <v>0</v>
      </c>
    </row>
    <row r="21" spans="1:13" ht="12.75">
      <c r="A21" t="s">
        <v>6</v>
      </c>
      <c r="B21" t="s">
        <v>1</v>
      </c>
      <c r="C21">
        <v>8</v>
      </c>
      <c r="D21">
        <v>0</v>
      </c>
      <c r="E21">
        <v>16</v>
      </c>
      <c r="F21">
        <v>2</v>
      </c>
      <c r="G21">
        <v>8</v>
      </c>
      <c r="H21">
        <v>6</v>
      </c>
      <c r="I21">
        <v>7</v>
      </c>
      <c r="J21">
        <v>5</v>
      </c>
      <c r="K21">
        <v>9</v>
      </c>
      <c r="L21">
        <v>4</v>
      </c>
      <c r="M21">
        <f t="shared" si="0"/>
        <v>65</v>
      </c>
    </row>
    <row r="22" spans="1:13" ht="12.75">
      <c r="A22" t="s">
        <v>12</v>
      </c>
      <c r="B22" t="s">
        <v>10</v>
      </c>
      <c r="C22">
        <v>10</v>
      </c>
      <c r="D22">
        <v>0</v>
      </c>
      <c r="E22">
        <v>8</v>
      </c>
      <c r="F22">
        <v>3</v>
      </c>
      <c r="G22">
        <v>5</v>
      </c>
      <c r="H22">
        <v>7</v>
      </c>
      <c r="I22">
        <v>7</v>
      </c>
      <c r="J22">
        <v>7</v>
      </c>
      <c r="K22">
        <v>9</v>
      </c>
      <c r="L22">
        <v>2</v>
      </c>
      <c r="M22">
        <f t="shared" si="0"/>
        <v>58</v>
      </c>
    </row>
    <row r="23" spans="1:13" ht="12.75">
      <c r="A23" t="s">
        <v>15</v>
      </c>
      <c r="B23" t="s">
        <v>14</v>
      </c>
      <c r="M23">
        <f t="shared" si="0"/>
        <v>0</v>
      </c>
    </row>
    <row r="24" spans="1:13" ht="12.75">
      <c r="A24" t="s">
        <v>29</v>
      </c>
      <c r="B24" t="s">
        <v>17</v>
      </c>
      <c r="M24">
        <f t="shared" si="0"/>
        <v>0</v>
      </c>
    </row>
    <row r="25" spans="1:13" ht="12.75">
      <c r="A25" t="s">
        <v>34</v>
      </c>
      <c r="B25" t="s">
        <v>35</v>
      </c>
      <c r="C25">
        <v>10</v>
      </c>
      <c r="D25">
        <v>1</v>
      </c>
      <c r="E25">
        <v>11</v>
      </c>
      <c r="F25">
        <v>0</v>
      </c>
      <c r="G25">
        <v>8</v>
      </c>
      <c r="H25">
        <v>5</v>
      </c>
      <c r="I25">
        <v>5</v>
      </c>
      <c r="J25">
        <v>2</v>
      </c>
      <c r="K25">
        <v>0</v>
      </c>
      <c r="L25">
        <v>0</v>
      </c>
      <c r="M25">
        <f t="shared" si="0"/>
        <v>42</v>
      </c>
    </row>
    <row r="26" spans="1:13" ht="12.75">
      <c r="A26" t="s">
        <v>32</v>
      </c>
      <c r="B26" t="s">
        <v>28</v>
      </c>
      <c r="C26">
        <v>5</v>
      </c>
      <c r="D26">
        <v>8</v>
      </c>
      <c r="E26">
        <v>12</v>
      </c>
      <c r="F26">
        <v>2</v>
      </c>
      <c r="G26">
        <v>8</v>
      </c>
      <c r="H26">
        <v>0</v>
      </c>
      <c r="I26">
        <v>7</v>
      </c>
      <c r="J26">
        <v>10</v>
      </c>
      <c r="K26">
        <v>9</v>
      </c>
      <c r="L26">
        <v>8</v>
      </c>
      <c r="M26">
        <f t="shared" si="0"/>
        <v>69</v>
      </c>
    </row>
    <row r="27" spans="1:13" ht="12.75">
      <c r="A27" t="s">
        <v>7</v>
      </c>
      <c r="B27" t="s">
        <v>1</v>
      </c>
      <c r="C27">
        <v>10</v>
      </c>
      <c r="D27">
        <v>4</v>
      </c>
      <c r="E27">
        <v>16</v>
      </c>
      <c r="F27">
        <v>0</v>
      </c>
      <c r="G27">
        <v>8</v>
      </c>
      <c r="H27">
        <v>8</v>
      </c>
      <c r="I27">
        <v>10</v>
      </c>
      <c r="J27">
        <v>5</v>
      </c>
      <c r="K27">
        <v>0</v>
      </c>
      <c r="L27">
        <v>3</v>
      </c>
      <c r="M27">
        <f t="shared" si="0"/>
        <v>64</v>
      </c>
    </row>
    <row r="28" spans="1:13" ht="12.75">
      <c r="A28" t="s">
        <v>8</v>
      </c>
      <c r="B28" t="s">
        <v>1</v>
      </c>
      <c r="C28">
        <v>10</v>
      </c>
      <c r="D28">
        <v>8</v>
      </c>
      <c r="E28">
        <v>12</v>
      </c>
      <c r="F28">
        <v>0</v>
      </c>
      <c r="G28">
        <v>8</v>
      </c>
      <c r="H28">
        <v>8</v>
      </c>
      <c r="I28">
        <v>5</v>
      </c>
      <c r="J28">
        <v>5</v>
      </c>
      <c r="K28">
        <v>9</v>
      </c>
      <c r="L28">
        <v>4</v>
      </c>
      <c r="M28">
        <f t="shared" si="0"/>
        <v>69</v>
      </c>
    </row>
    <row r="29" spans="1:13" ht="12.75">
      <c r="A29" t="s">
        <v>56</v>
      </c>
      <c r="C29">
        <v>10</v>
      </c>
      <c r="D29">
        <v>8</v>
      </c>
      <c r="E29">
        <v>16</v>
      </c>
      <c r="F29">
        <v>12</v>
      </c>
      <c r="G29">
        <v>8</v>
      </c>
      <c r="H29">
        <v>8</v>
      </c>
      <c r="I29">
        <v>10</v>
      </c>
      <c r="J29">
        <v>10</v>
      </c>
      <c r="K29">
        <v>10</v>
      </c>
      <c r="L29">
        <v>8</v>
      </c>
      <c r="M29">
        <f t="shared" si="0"/>
        <v>100</v>
      </c>
    </row>
    <row r="30" spans="3:13" ht="12.75">
      <c r="C30">
        <f>SUM(C2:C28)/COUNT(C2:C28)</f>
        <v>9.166666666666666</v>
      </c>
      <c r="D30">
        <f aca="true" t="shared" si="1" ref="D30:L30">SUM(D2:D28)/COUNT(D2:D28)</f>
        <v>5</v>
      </c>
      <c r="E30">
        <f t="shared" si="1"/>
        <v>13.055555555555555</v>
      </c>
      <c r="F30">
        <f t="shared" si="1"/>
        <v>2.6666666666666665</v>
      </c>
      <c r="G30">
        <f t="shared" si="1"/>
        <v>7.611111111111111</v>
      </c>
      <c r="H30">
        <f t="shared" si="1"/>
        <v>6.5</v>
      </c>
      <c r="I30">
        <f t="shared" si="1"/>
        <v>7.055555555555555</v>
      </c>
      <c r="J30">
        <f t="shared" si="1"/>
        <v>6.944444444444445</v>
      </c>
      <c r="K30">
        <f t="shared" si="1"/>
        <v>6.666666666666667</v>
      </c>
      <c r="L30">
        <f t="shared" si="1"/>
        <v>4.333333333333333</v>
      </c>
      <c r="M30">
        <f t="shared" si="0"/>
        <v>69</v>
      </c>
    </row>
    <row r="32" spans="12:13" ht="12.75">
      <c r="L32" t="s">
        <v>58</v>
      </c>
      <c r="M32">
        <f>COUNTIF(M2:M28,"&gt;=90")</f>
        <v>1</v>
      </c>
    </row>
    <row r="33" spans="12:13" ht="12.75">
      <c r="L33" t="s">
        <v>59</v>
      </c>
      <c r="M33">
        <f>COUNTIF($M$2:$M$28,"&gt;=80")-COUNTIF($M$2:$M$28,"&gt;=90")</f>
        <v>4</v>
      </c>
    </row>
    <row r="34" spans="12:13" ht="12.75">
      <c r="L34" t="s">
        <v>60</v>
      </c>
      <c r="M34">
        <f>COUNTIF($M$2:$M$28,"&gt;=70")-COUNTIF($M$2:$M$28,"&gt;=80")</f>
        <v>5</v>
      </c>
    </row>
    <row r="35" spans="12:13" ht="12.75">
      <c r="L35" t="s">
        <v>61</v>
      </c>
      <c r="M35">
        <f>COUNTIF($M$2:$M$28,"&gt;=60")-COUNTIF($M$2:$M$28,"&gt;=70")</f>
        <v>4</v>
      </c>
    </row>
    <row r="36" spans="12:13" ht="12.75">
      <c r="L36" t="s">
        <v>62</v>
      </c>
      <c r="M36">
        <f>COUNTIF($M$2:$M$28,"&gt;=50")-COUNTIF($M$2:$M$28,"&gt;=60")</f>
        <v>2</v>
      </c>
    </row>
    <row r="37" spans="12:13" ht="12.75">
      <c r="L37" t="s">
        <v>63</v>
      </c>
      <c r="M37">
        <f>COUNTIF($M$2:$M$28,"&gt;=10")-COUNTIF($M$2:$M$28,"&gt;=50")</f>
        <v>2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23" sqref="J23"/>
    </sheetView>
  </sheetViews>
  <sheetFormatPr defaultColWidth="9.140625" defaultRowHeight="12.75"/>
  <cols>
    <col min="1" max="1" width="21.421875" style="0" customWidth="1"/>
  </cols>
  <sheetData>
    <row r="1" spans="1:13" ht="12.75">
      <c r="A1" t="s">
        <v>24</v>
      </c>
      <c r="B1" t="s">
        <v>25</v>
      </c>
      <c r="C1" t="s">
        <v>40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</row>
    <row r="2" spans="1:13" ht="12.75">
      <c r="A2" t="s">
        <v>0</v>
      </c>
      <c r="B2" t="s">
        <v>1</v>
      </c>
      <c r="C2">
        <v>10</v>
      </c>
      <c r="D2">
        <v>10</v>
      </c>
      <c r="E2">
        <v>17.5</v>
      </c>
      <c r="F2">
        <v>6.5</v>
      </c>
      <c r="G2">
        <v>12</v>
      </c>
      <c r="H2">
        <v>13</v>
      </c>
      <c r="I2">
        <v>15</v>
      </c>
      <c r="J2">
        <v>13.5</v>
      </c>
      <c r="M2">
        <f>SUM(C2:L2)</f>
        <v>97.5</v>
      </c>
    </row>
    <row r="3" spans="1:13" ht="12.75">
      <c r="A3" t="s">
        <v>9</v>
      </c>
      <c r="B3" t="s">
        <v>10</v>
      </c>
      <c r="C3">
        <v>10</v>
      </c>
      <c r="D3">
        <v>9.5</v>
      </c>
      <c r="E3">
        <v>15</v>
      </c>
      <c r="F3">
        <v>10</v>
      </c>
      <c r="G3">
        <v>9</v>
      </c>
      <c r="H3">
        <v>14</v>
      </c>
      <c r="I3">
        <v>12</v>
      </c>
      <c r="J3">
        <v>13</v>
      </c>
      <c r="M3">
        <f aca="true" t="shared" si="0" ref="M3:M29">SUM(C3:L3)</f>
        <v>92.5</v>
      </c>
    </row>
    <row r="4" spans="1:13" ht="12.75">
      <c r="A4" t="s">
        <v>30</v>
      </c>
      <c r="B4" t="s">
        <v>31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M4">
        <f t="shared" si="0"/>
        <v>0</v>
      </c>
    </row>
    <row r="5" spans="1:13" ht="12.75">
      <c r="A5" t="s">
        <v>2</v>
      </c>
      <c r="B5" t="s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M5">
        <f t="shared" si="0"/>
        <v>0</v>
      </c>
    </row>
    <row r="6" spans="1:13" ht="12.75">
      <c r="A6" t="s">
        <v>16</v>
      </c>
      <c r="B6" t="s">
        <v>17</v>
      </c>
      <c r="C6">
        <v>7.5</v>
      </c>
      <c r="D6">
        <v>8</v>
      </c>
      <c r="E6">
        <v>13</v>
      </c>
      <c r="F6">
        <v>10</v>
      </c>
      <c r="G6">
        <v>8</v>
      </c>
      <c r="H6">
        <v>3</v>
      </c>
      <c r="I6">
        <v>0</v>
      </c>
      <c r="J6">
        <v>2</v>
      </c>
      <c r="M6">
        <f t="shared" si="0"/>
        <v>51.5</v>
      </c>
    </row>
    <row r="7" spans="1:13" ht="12.75">
      <c r="A7" t="s">
        <v>36</v>
      </c>
      <c r="B7" t="s">
        <v>37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M7">
        <f t="shared" si="0"/>
        <v>0</v>
      </c>
    </row>
    <row r="8" spans="1:13" ht="12.75">
      <c r="A8" t="s">
        <v>3</v>
      </c>
      <c r="B8" t="s">
        <v>1</v>
      </c>
      <c r="C8">
        <v>7</v>
      </c>
      <c r="D8">
        <v>10</v>
      </c>
      <c r="E8">
        <v>16</v>
      </c>
      <c r="F8">
        <v>6.5</v>
      </c>
      <c r="G8">
        <v>13.5</v>
      </c>
      <c r="H8">
        <v>13.5</v>
      </c>
      <c r="I8">
        <v>8</v>
      </c>
      <c r="J8">
        <v>10.5</v>
      </c>
      <c r="M8">
        <f t="shared" si="0"/>
        <v>85</v>
      </c>
    </row>
    <row r="9" spans="1:13" ht="12.75">
      <c r="A9" t="s">
        <v>18</v>
      </c>
      <c r="B9" t="s">
        <v>17</v>
      </c>
      <c r="C9">
        <v>10</v>
      </c>
      <c r="D9">
        <v>9.5</v>
      </c>
      <c r="E9">
        <v>19.5</v>
      </c>
      <c r="F9">
        <v>10</v>
      </c>
      <c r="G9">
        <v>8</v>
      </c>
      <c r="H9">
        <v>12</v>
      </c>
      <c r="I9">
        <v>11</v>
      </c>
      <c r="J9">
        <v>13</v>
      </c>
      <c r="M9">
        <f t="shared" si="0"/>
        <v>93</v>
      </c>
    </row>
    <row r="10" spans="1:13" ht="12.75">
      <c r="A10" t="s">
        <v>4</v>
      </c>
      <c r="B10" t="s">
        <v>1</v>
      </c>
      <c r="C10">
        <v>10</v>
      </c>
      <c r="D10">
        <v>10</v>
      </c>
      <c r="E10">
        <v>15.5</v>
      </c>
      <c r="F10">
        <v>3</v>
      </c>
      <c r="G10">
        <v>13.5</v>
      </c>
      <c r="H10">
        <v>14</v>
      </c>
      <c r="I10">
        <v>12</v>
      </c>
      <c r="J10">
        <v>12</v>
      </c>
      <c r="M10">
        <f t="shared" si="0"/>
        <v>90</v>
      </c>
    </row>
    <row r="11" spans="1:13" ht="12.75">
      <c r="A11" t="s">
        <v>19</v>
      </c>
      <c r="B11" t="s">
        <v>17</v>
      </c>
      <c r="C11">
        <v>7</v>
      </c>
      <c r="D11">
        <v>9</v>
      </c>
      <c r="E11">
        <v>2</v>
      </c>
      <c r="F11">
        <v>6</v>
      </c>
      <c r="G11">
        <v>8</v>
      </c>
      <c r="H11">
        <v>4.5</v>
      </c>
      <c r="I11">
        <v>11</v>
      </c>
      <c r="M11">
        <f t="shared" si="0"/>
        <v>47.5</v>
      </c>
    </row>
    <row r="12" spans="1:13" ht="12.75">
      <c r="A12" t="s">
        <v>11</v>
      </c>
      <c r="B12" t="s">
        <v>10</v>
      </c>
      <c r="C12">
        <v>2</v>
      </c>
      <c r="D12">
        <v>0</v>
      </c>
      <c r="E12">
        <v>2</v>
      </c>
      <c r="F12">
        <v>0</v>
      </c>
      <c r="G12">
        <v>0</v>
      </c>
      <c r="H12">
        <v>0</v>
      </c>
      <c r="M12">
        <f t="shared" si="0"/>
        <v>4</v>
      </c>
    </row>
    <row r="13" spans="1:13" ht="12.75">
      <c r="A13" t="s">
        <v>20</v>
      </c>
      <c r="B13" t="s">
        <v>17</v>
      </c>
      <c r="C13">
        <v>10</v>
      </c>
      <c r="D13">
        <v>7</v>
      </c>
      <c r="E13">
        <v>20</v>
      </c>
      <c r="F13">
        <v>6</v>
      </c>
      <c r="G13">
        <v>14</v>
      </c>
      <c r="H13">
        <v>13</v>
      </c>
      <c r="I13">
        <v>14</v>
      </c>
      <c r="J13">
        <v>12.5</v>
      </c>
      <c r="M13">
        <f t="shared" si="0"/>
        <v>96.5</v>
      </c>
    </row>
    <row r="14" spans="1:13" ht="12.75">
      <c r="A14" t="s">
        <v>13</v>
      </c>
      <c r="B14" t="s">
        <v>14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M14">
        <f t="shared" si="0"/>
        <v>0</v>
      </c>
    </row>
    <row r="15" spans="1:13" ht="12.75">
      <c r="A15" t="s">
        <v>21</v>
      </c>
      <c r="B15" t="s">
        <v>17</v>
      </c>
      <c r="C15">
        <v>9.5</v>
      </c>
      <c r="D15">
        <v>10</v>
      </c>
      <c r="E15">
        <v>17</v>
      </c>
      <c r="F15">
        <v>9.5</v>
      </c>
      <c r="G15">
        <v>8</v>
      </c>
      <c r="H15">
        <v>8.5</v>
      </c>
      <c r="I15">
        <v>8</v>
      </c>
      <c r="M15">
        <f t="shared" si="0"/>
        <v>70.5</v>
      </c>
    </row>
    <row r="16" spans="1:13" ht="12.75">
      <c r="A16" t="s">
        <v>33</v>
      </c>
      <c r="B16" t="s">
        <v>31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M16">
        <f t="shared" si="0"/>
        <v>0</v>
      </c>
    </row>
    <row r="17" spans="1:13" ht="12.75">
      <c r="A17" t="s">
        <v>22</v>
      </c>
      <c r="B17" t="s">
        <v>17</v>
      </c>
      <c r="C17">
        <v>7</v>
      </c>
      <c r="D17">
        <v>9.5</v>
      </c>
      <c r="E17">
        <v>19.5</v>
      </c>
      <c r="F17">
        <v>7.5</v>
      </c>
      <c r="G17">
        <v>15</v>
      </c>
      <c r="H17">
        <v>15</v>
      </c>
      <c r="I17">
        <v>12</v>
      </c>
      <c r="J17">
        <v>10.5</v>
      </c>
      <c r="M17">
        <f t="shared" si="0"/>
        <v>96</v>
      </c>
    </row>
    <row r="18" spans="1:13" ht="12.75">
      <c r="A18" t="s">
        <v>23</v>
      </c>
      <c r="B18" t="s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M18">
        <f t="shared" si="0"/>
        <v>0</v>
      </c>
    </row>
    <row r="19" spans="1:13" ht="12.75">
      <c r="A19" t="s">
        <v>5</v>
      </c>
      <c r="B19" t="s">
        <v>1</v>
      </c>
      <c r="C19">
        <v>5.5</v>
      </c>
      <c r="D19">
        <v>9</v>
      </c>
      <c r="E19">
        <v>9.5</v>
      </c>
      <c r="F19">
        <v>6</v>
      </c>
      <c r="G19">
        <v>9.5</v>
      </c>
      <c r="H19">
        <v>11.5</v>
      </c>
      <c r="I19">
        <v>4</v>
      </c>
      <c r="M19">
        <f t="shared" si="0"/>
        <v>55</v>
      </c>
    </row>
    <row r="20" spans="1:13" ht="12.75">
      <c r="A20" t="s">
        <v>27</v>
      </c>
      <c r="B20" t="s">
        <v>28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M20">
        <f t="shared" si="0"/>
        <v>0</v>
      </c>
    </row>
    <row r="21" spans="1:13" ht="12.75">
      <c r="A21" t="s">
        <v>6</v>
      </c>
      <c r="B21" t="s">
        <v>1</v>
      </c>
      <c r="C21">
        <v>10</v>
      </c>
      <c r="D21">
        <v>9.5</v>
      </c>
      <c r="E21">
        <v>13.5</v>
      </c>
      <c r="F21">
        <v>7.5</v>
      </c>
      <c r="G21">
        <v>5.5</v>
      </c>
      <c r="H21">
        <v>11.5</v>
      </c>
      <c r="I21">
        <v>0</v>
      </c>
      <c r="J21">
        <v>6</v>
      </c>
      <c r="M21">
        <f t="shared" si="0"/>
        <v>63.5</v>
      </c>
    </row>
    <row r="22" spans="1:13" ht="12.75">
      <c r="A22" t="s">
        <v>12</v>
      </c>
      <c r="B22" t="s">
        <v>10</v>
      </c>
      <c r="C22">
        <v>7.5</v>
      </c>
      <c r="D22">
        <v>5</v>
      </c>
      <c r="E22">
        <v>4</v>
      </c>
      <c r="F22">
        <v>3</v>
      </c>
      <c r="G22">
        <v>7.5</v>
      </c>
      <c r="H22">
        <v>3</v>
      </c>
      <c r="I22">
        <v>11</v>
      </c>
      <c r="J22">
        <v>1</v>
      </c>
      <c r="M22">
        <f t="shared" si="0"/>
        <v>42</v>
      </c>
    </row>
    <row r="23" spans="1:13" ht="12.75">
      <c r="A23" t="s">
        <v>15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M23">
        <f t="shared" si="0"/>
        <v>0</v>
      </c>
    </row>
    <row r="24" spans="1:13" ht="12.75">
      <c r="A24" t="s">
        <v>29</v>
      </c>
      <c r="B24" t="s">
        <v>17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M24">
        <f t="shared" si="0"/>
        <v>0</v>
      </c>
    </row>
    <row r="25" spans="1:13" ht="12.75">
      <c r="A25" t="s">
        <v>34</v>
      </c>
      <c r="B25" t="s">
        <v>35</v>
      </c>
      <c r="C25">
        <v>9</v>
      </c>
      <c r="D25">
        <v>2.5</v>
      </c>
      <c r="E25">
        <v>13.5</v>
      </c>
      <c r="F25">
        <v>7.5</v>
      </c>
      <c r="G25">
        <v>13.5</v>
      </c>
      <c r="H25">
        <v>9.5</v>
      </c>
      <c r="I25">
        <v>12</v>
      </c>
      <c r="M25">
        <f t="shared" si="0"/>
        <v>67.5</v>
      </c>
    </row>
    <row r="26" spans="1:13" ht="12.75">
      <c r="A26" t="s">
        <v>32</v>
      </c>
      <c r="B26" t="s">
        <v>28</v>
      </c>
      <c r="C26">
        <v>0</v>
      </c>
      <c r="D26">
        <v>0</v>
      </c>
      <c r="E26">
        <v>0</v>
      </c>
      <c r="F26">
        <v>7</v>
      </c>
      <c r="G26">
        <v>13.5</v>
      </c>
      <c r="H26">
        <v>13</v>
      </c>
      <c r="I26">
        <v>15</v>
      </c>
      <c r="J26">
        <v>14.5</v>
      </c>
      <c r="M26">
        <f t="shared" si="0"/>
        <v>63</v>
      </c>
    </row>
    <row r="27" spans="1:13" ht="12.75">
      <c r="A27" t="s">
        <v>7</v>
      </c>
      <c r="B27" t="s">
        <v>1</v>
      </c>
      <c r="C27">
        <v>5</v>
      </c>
      <c r="D27">
        <v>7</v>
      </c>
      <c r="E27">
        <v>10</v>
      </c>
      <c r="F27">
        <v>5</v>
      </c>
      <c r="G27">
        <v>4</v>
      </c>
      <c r="H27">
        <v>12</v>
      </c>
      <c r="I27">
        <v>3</v>
      </c>
      <c r="J27">
        <v>6.5</v>
      </c>
      <c r="M27">
        <f t="shared" si="0"/>
        <v>52.5</v>
      </c>
    </row>
    <row r="28" spans="1:13" ht="12.75">
      <c r="A28" t="s">
        <v>8</v>
      </c>
      <c r="B28" t="s">
        <v>1</v>
      </c>
      <c r="C28">
        <v>5</v>
      </c>
      <c r="D28">
        <v>7</v>
      </c>
      <c r="E28">
        <v>10</v>
      </c>
      <c r="F28">
        <v>5</v>
      </c>
      <c r="G28">
        <v>4</v>
      </c>
      <c r="H28">
        <v>11.5</v>
      </c>
      <c r="I28">
        <v>0</v>
      </c>
      <c r="J28">
        <v>6</v>
      </c>
      <c r="M28">
        <f t="shared" si="0"/>
        <v>48.5</v>
      </c>
    </row>
    <row r="29" spans="1:13" ht="12.75">
      <c r="A29" t="s">
        <v>56</v>
      </c>
      <c r="C29">
        <v>10</v>
      </c>
      <c r="D29">
        <v>10</v>
      </c>
      <c r="E29">
        <v>20</v>
      </c>
      <c r="F29">
        <v>10</v>
      </c>
      <c r="G29">
        <v>15</v>
      </c>
      <c r="H29">
        <v>15</v>
      </c>
      <c r="I29">
        <v>15</v>
      </c>
      <c r="J29">
        <v>15</v>
      </c>
      <c r="M29">
        <f t="shared" si="0"/>
        <v>110</v>
      </c>
    </row>
    <row r="30" ht="12.75">
      <c r="C30">
        <f>AVERAGE(C2:C28)</f>
        <v>4.888888888888889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28" sqref="D28"/>
    </sheetView>
  </sheetViews>
  <sheetFormatPr defaultColWidth="9.140625" defaultRowHeight="12.75"/>
  <cols>
    <col min="1" max="1" width="21.421875" style="0" customWidth="1"/>
  </cols>
  <sheetData>
    <row r="1" spans="1:4" ht="12.75">
      <c r="A1" t="s">
        <v>24</v>
      </c>
      <c r="B1" t="s">
        <v>25</v>
      </c>
      <c r="C1" t="s">
        <v>38</v>
      </c>
      <c r="D1" t="s">
        <v>39</v>
      </c>
    </row>
    <row r="2" spans="1:5" ht="12.75">
      <c r="A2" t="s">
        <v>0</v>
      </c>
      <c r="B2" t="s">
        <v>1</v>
      </c>
      <c r="C2">
        <v>3</v>
      </c>
      <c r="D2">
        <v>5</v>
      </c>
      <c r="E2">
        <f>SUM(C2:D2)</f>
        <v>8</v>
      </c>
    </row>
    <row r="3" spans="1:5" ht="12.75">
      <c r="A3" t="s">
        <v>9</v>
      </c>
      <c r="B3" t="s">
        <v>10</v>
      </c>
      <c r="C3">
        <v>1</v>
      </c>
      <c r="E3">
        <f aca="true" t="shared" si="0" ref="E3:E28">SUM(C3:D3)</f>
        <v>1</v>
      </c>
    </row>
    <row r="4" spans="1:5" ht="12.75">
      <c r="A4" t="s">
        <v>30</v>
      </c>
      <c r="B4" t="s">
        <v>31</v>
      </c>
      <c r="C4">
        <v>0</v>
      </c>
      <c r="E4">
        <f t="shared" si="0"/>
        <v>0</v>
      </c>
    </row>
    <row r="5" spans="1:5" ht="12.75">
      <c r="A5" t="s">
        <v>2</v>
      </c>
      <c r="B5" t="s">
        <v>1</v>
      </c>
      <c r="C5">
        <v>0</v>
      </c>
      <c r="E5">
        <f t="shared" si="0"/>
        <v>0</v>
      </c>
    </row>
    <row r="6" spans="1:5" ht="12.75">
      <c r="A6" t="s">
        <v>16</v>
      </c>
      <c r="B6" t="s">
        <v>17</v>
      </c>
      <c r="C6">
        <v>0</v>
      </c>
      <c r="E6">
        <f t="shared" si="0"/>
        <v>0</v>
      </c>
    </row>
    <row r="7" spans="1:5" ht="12.75">
      <c r="A7" t="s">
        <v>36</v>
      </c>
      <c r="B7" t="s">
        <v>37</v>
      </c>
      <c r="C7">
        <v>0</v>
      </c>
      <c r="E7">
        <f t="shared" si="0"/>
        <v>0</v>
      </c>
    </row>
    <row r="8" spans="1:5" ht="12.75">
      <c r="A8" t="s">
        <v>3</v>
      </c>
      <c r="B8" t="s">
        <v>1</v>
      </c>
      <c r="C8">
        <v>0</v>
      </c>
      <c r="E8">
        <f t="shared" si="0"/>
        <v>0</v>
      </c>
    </row>
    <row r="9" spans="1:5" ht="12.75">
      <c r="A9" t="s">
        <v>18</v>
      </c>
      <c r="B9" t="s">
        <v>17</v>
      </c>
      <c r="C9">
        <v>1</v>
      </c>
      <c r="E9">
        <f t="shared" si="0"/>
        <v>1</v>
      </c>
    </row>
    <row r="10" spans="1:5" ht="12.75">
      <c r="A10" t="s">
        <v>4</v>
      </c>
      <c r="B10" t="s">
        <v>1</v>
      </c>
      <c r="C10">
        <v>1</v>
      </c>
      <c r="E10">
        <f t="shared" si="0"/>
        <v>1</v>
      </c>
    </row>
    <row r="11" spans="1:5" ht="12.75">
      <c r="A11" t="s">
        <v>19</v>
      </c>
      <c r="B11" t="s">
        <v>17</v>
      </c>
      <c r="C11">
        <v>0</v>
      </c>
      <c r="E11">
        <f t="shared" si="0"/>
        <v>0</v>
      </c>
    </row>
    <row r="12" spans="1:5" ht="12.75">
      <c r="A12" t="s">
        <v>11</v>
      </c>
      <c r="B12" t="s">
        <v>10</v>
      </c>
      <c r="C12">
        <v>0</v>
      </c>
      <c r="E12">
        <f t="shared" si="0"/>
        <v>0</v>
      </c>
    </row>
    <row r="13" spans="1:5" ht="12.75">
      <c r="A13" t="s">
        <v>20</v>
      </c>
      <c r="B13" t="s">
        <v>17</v>
      </c>
      <c r="C13">
        <v>0</v>
      </c>
      <c r="E13">
        <f t="shared" si="0"/>
        <v>0</v>
      </c>
    </row>
    <row r="14" spans="1:5" ht="12.75">
      <c r="A14" t="s">
        <v>13</v>
      </c>
      <c r="B14" t="s">
        <v>14</v>
      </c>
      <c r="C14">
        <v>0</v>
      </c>
      <c r="E14">
        <f t="shared" si="0"/>
        <v>0</v>
      </c>
    </row>
    <row r="15" spans="1:5" ht="12.75">
      <c r="A15" t="s">
        <v>21</v>
      </c>
      <c r="B15" t="s">
        <v>17</v>
      </c>
      <c r="C15">
        <v>0</v>
      </c>
      <c r="E15">
        <f t="shared" si="0"/>
        <v>0</v>
      </c>
    </row>
    <row r="16" spans="1:5" ht="12.75">
      <c r="A16" t="s">
        <v>33</v>
      </c>
      <c r="B16" t="s">
        <v>31</v>
      </c>
      <c r="C16">
        <v>0</v>
      </c>
      <c r="E16">
        <f t="shared" si="0"/>
        <v>0</v>
      </c>
    </row>
    <row r="17" spans="1:5" ht="12.75">
      <c r="A17" t="s">
        <v>22</v>
      </c>
      <c r="B17" t="s">
        <v>17</v>
      </c>
      <c r="C17">
        <v>1</v>
      </c>
      <c r="D17">
        <v>5</v>
      </c>
      <c r="E17">
        <f t="shared" si="0"/>
        <v>6</v>
      </c>
    </row>
    <row r="18" spans="1:5" ht="12.75">
      <c r="A18" t="s">
        <v>23</v>
      </c>
      <c r="B18" t="s">
        <v>17</v>
      </c>
      <c r="C18">
        <v>0</v>
      </c>
      <c r="E18">
        <f t="shared" si="0"/>
        <v>0</v>
      </c>
    </row>
    <row r="19" spans="1:5" ht="12.75">
      <c r="A19" t="s">
        <v>5</v>
      </c>
      <c r="B19" t="s">
        <v>1</v>
      </c>
      <c r="C19">
        <v>0</v>
      </c>
      <c r="E19">
        <f t="shared" si="0"/>
        <v>0</v>
      </c>
    </row>
    <row r="20" spans="1:5" ht="12.75">
      <c r="A20" t="s">
        <v>27</v>
      </c>
      <c r="B20" t="s">
        <v>28</v>
      </c>
      <c r="C20">
        <v>0</v>
      </c>
      <c r="E20">
        <f t="shared" si="0"/>
        <v>0</v>
      </c>
    </row>
    <row r="21" spans="1:5" ht="12.75">
      <c r="A21" t="s">
        <v>6</v>
      </c>
      <c r="B21" t="s">
        <v>1</v>
      </c>
      <c r="C21">
        <v>0</v>
      </c>
      <c r="E21">
        <f t="shared" si="0"/>
        <v>0</v>
      </c>
    </row>
    <row r="22" spans="1:5" ht="12.75">
      <c r="A22" t="s">
        <v>12</v>
      </c>
      <c r="B22" t="s">
        <v>10</v>
      </c>
      <c r="C22">
        <v>0</v>
      </c>
      <c r="E22">
        <f t="shared" si="0"/>
        <v>0</v>
      </c>
    </row>
    <row r="23" spans="1:5" ht="12.75">
      <c r="A23" t="s">
        <v>15</v>
      </c>
      <c r="B23" t="s">
        <v>14</v>
      </c>
      <c r="C23">
        <v>0</v>
      </c>
      <c r="E23">
        <f t="shared" si="0"/>
        <v>0</v>
      </c>
    </row>
    <row r="24" spans="1:5" ht="12.75">
      <c r="A24" t="s">
        <v>29</v>
      </c>
      <c r="B24" t="s">
        <v>17</v>
      </c>
      <c r="C24">
        <v>0</v>
      </c>
      <c r="E24">
        <f t="shared" si="0"/>
        <v>0</v>
      </c>
    </row>
    <row r="25" spans="1:5" ht="12.75">
      <c r="A25" t="s">
        <v>34</v>
      </c>
      <c r="B25" t="s">
        <v>35</v>
      </c>
      <c r="C25">
        <v>0</v>
      </c>
      <c r="E25">
        <f t="shared" si="0"/>
        <v>0</v>
      </c>
    </row>
    <row r="26" spans="1:5" ht="12.75">
      <c r="A26" t="s">
        <v>32</v>
      </c>
      <c r="B26" t="s">
        <v>28</v>
      </c>
      <c r="C26">
        <v>9</v>
      </c>
      <c r="E26">
        <f t="shared" si="0"/>
        <v>9</v>
      </c>
    </row>
    <row r="27" spans="1:5" ht="12.75">
      <c r="A27" t="s">
        <v>7</v>
      </c>
      <c r="B27" t="s">
        <v>1</v>
      </c>
      <c r="C27">
        <v>0</v>
      </c>
      <c r="E27">
        <f t="shared" si="0"/>
        <v>0</v>
      </c>
    </row>
    <row r="28" spans="1:5" ht="12.75">
      <c r="A28" t="s">
        <v>8</v>
      </c>
      <c r="B28" t="s">
        <v>1</v>
      </c>
      <c r="C28">
        <v>0</v>
      </c>
      <c r="E28">
        <f t="shared" si="0"/>
        <v>0</v>
      </c>
    </row>
    <row r="29" ht="12.75">
      <c r="A29" t="s">
        <v>56</v>
      </c>
    </row>
    <row r="30" ht="12.75">
      <c r="C30">
        <f>AVERAGE(C2:C28)</f>
        <v>0.5925925925925926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9" sqref="A29"/>
    </sheetView>
  </sheetViews>
  <sheetFormatPr defaultColWidth="9.140625" defaultRowHeight="12.75"/>
  <cols>
    <col min="1" max="1" width="21.421875" style="0" customWidth="1"/>
    <col min="3" max="3" width="17.57421875" style="0" customWidth="1"/>
    <col min="4" max="5" width="13.7109375" style="0" customWidth="1"/>
    <col min="6" max="6" width="16.421875" style="0" customWidth="1"/>
  </cols>
  <sheetData>
    <row r="1" spans="1:9" ht="12.75">
      <c r="A1" t="s">
        <v>24</v>
      </c>
      <c r="B1" t="s">
        <v>25</v>
      </c>
      <c r="C1" t="s">
        <v>41</v>
      </c>
      <c r="D1" t="s">
        <v>42</v>
      </c>
      <c r="E1" t="s">
        <v>57</v>
      </c>
      <c r="F1" t="s">
        <v>43</v>
      </c>
      <c r="G1" t="s">
        <v>44</v>
      </c>
      <c r="H1" t="s">
        <v>54</v>
      </c>
      <c r="I1" t="s">
        <v>65</v>
      </c>
    </row>
    <row r="2" spans="1:9" ht="12.75">
      <c r="A2" t="s">
        <v>0</v>
      </c>
      <c r="B2" t="s">
        <v>1</v>
      </c>
      <c r="C2">
        <f>'Kvizy prednaska'!I2</f>
        <v>11</v>
      </c>
      <c r="D2">
        <f>'Kvizy cviko'!I2</f>
        <v>22</v>
      </c>
      <c r="E2">
        <f>Midterm!M2</f>
        <v>88</v>
      </c>
      <c r="F2">
        <f>'Domace ulohy'!M2</f>
        <v>97.5</v>
      </c>
      <c r="G2">
        <f>Aktivita!E2</f>
        <v>8</v>
      </c>
      <c r="H2">
        <f>SUM(C2:G2)</f>
        <v>226.5</v>
      </c>
      <c r="I2">
        <f>H2/$H$29*100</f>
        <v>90.60000000000001</v>
      </c>
    </row>
    <row r="3" spans="1:9" ht="12.75">
      <c r="A3" t="s">
        <v>9</v>
      </c>
      <c r="B3" t="s">
        <v>10</v>
      </c>
      <c r="C3">
        <f>'Kvizy prednaska'!I3</f>
        <v>4</v>
      </c>
      <c r="D3">
        <f>'Kvizy cviko'!I3</f>
        <v>21</v>
      </c>
      <c r="E3">
        <f>Midterm!M3</f>
        <v>70</v>
      </c>
      <c r="F3">
        <f>'Domace ulohy'!M3</f>
        <v>92.5</v>
      </c>
      <c r="G3">
        <f>Aktivita!E3</f>
        <v>1</v>
      </c>
      <c r="H3">
        <f aca="true" t="shared" si="0" ref="H3:H29">SUM(C3:G3)</f>
        <v>188.5</v>
      </c>
      <c r="I3">
        <f aca="true" t="shared" si="1" ref="I3:I29">H3/$H$29*100</f>
        <v>75.4</v>
      </c>
    </row>
    <row r="4" spans="1:9" ht="12.75">
      <c r="A4" t="s">
        <v>30</v>
      </c>
      <c r="B4" t="s">
        <v>31</v>
      </c>
      <c r="C4">
        <f>'Kvizy prednaska'!I4</f>
        <v>5</v>
      </c>
      <c r="D4">
        <f>'Kvizy cviko'!I4</f>
        <v>0</v>
      </c>
      <c r="E4">
        <f>Midterm!M4</f>
        <v>0</v>
      </c>
      <c r="F4">
        <f>'Domace ulohy'!M4</f>
        <v>0</v>
      </c>
      <c r="G4">
        <f>Aktivita!E4</f>
        <v>0</v>
      </c>
      <c r="H4">
        <f t="shared" si="0"/>
        <v>5</v>
      </c>
      <c r="I4">
        <f t="shared" si="1"/>
        <v>2</v>
      </c>
    </row>
    <row r="5" spans="1:9" ht="12.75">
      <c r="A5" t="s">
        <v>2</v>
      </c>
      <c r="B5" t="s">
        <v>1</v>
      </c>
      <c r="C5">
        <f>'Kvizy prednaska'!I5</f>
        <v>0</v>
      </c>
      <c r="D5">
        <f>'Kvizy cviko'!I5</f>
        <v>0</v>
      </c>
      <c r="E5">
        <f>Midterm!M5</f>
        <v>0</v>
      </c>
      <c r="F5">
        <f>'Domace ulohy'!M5</f>
        <v>0</v>
      </c>
      <c r="G5">
        <f>Aktivita!E5</f>
        <v>0</v>
      </c>
      <c r="H5">
        <f t="shared" si="0"/>
        <v>0</v>
      </c>
      <c r="I5">
        <f t="shared" si="1"/>
        <v>0</v>
      </c>
    </row>
    <row r="6" spans="1:9" ht="12.75">
      <c r="A6" t="s">
        <v>16</v>
      </c>
      <c r="B6" t="s">
        <v>17</v>
      </c>
      <c r="C6">
        <f>'Kvizy prednaska'!I6</f>
        <v>6</v>
      </c>
      <c r="D6">
        <f>'Kvizy cviko'!I6</f>
        <v>23</v>
      </c>
      <c r="E6">
        <f>Midterm!M6</f>
        <v>76</v>
      </c>
      <c r="F6">
        <f>'Domace ulohy'!M6</f>
        <v>51.5</v>
      </c>
      <c r="G6">
        <f>Aktivita!E6</f>
        <v>0</v>
      </c>
      <c r="H6">
        <f t="shared" si="0"/>
        <v>156.5</v>
      </c>
      <c r="I6">
        <f t="shared" si="1"/>
        <v>62.6</v>
      </c>
    </row>
    <row r="7" spans="1:9" ht="12.75">
      <c r="A7" t="s">
        <v>36</v>
      </c>
      <c r="B7" t="s">
        <v>37</v>
      </c>
      <c r="C7">
        <f>'Kvizy prednaska'!I7</f>
        <v>0</v>
      </c>
      <c r="D7">
        <f>'Kvizy cviko'!I7</f>
        <v>0</v>
      </c>
      <c r="E7">
        <f>Midterm!M7</f>
        <v>0</v>
      </c>
      <c r="F7">
        <f>'Domace ulohy'!M7</f>
        <v>0</v>
      </c>
      <c r="G7">
        <f>Aktivita!E7</f>
        <v>0</v>
      </c>
      <c r="H7">
        <f t="shared" si="0"/>
        <v>0</v>
      </c>
      <c r="I7">
        <f t="shared" si="1"/>
        <v>0</v>
      </c>
    </row>
    <row r="8" spans="1:9" ht="12.75">
      <c r="A8" t="s">
        <v>3</v>
      </c>
      <c r="B8" t="s">
        <v>1</v>
      </c>
      <c r="C8">
        <f>'Kvizy prednaska'!I8</f>
        <v>5</v>
      </c>
      <c r="D8">
        <f>'Kvizy cviko'!I8</f>
        <v>19</v>
      </c>
      <c r="E8">
        <f>Midterm!M8</f>
        <v>70</v>
      </c>
      <c r="F8">
        <f>'Domace ulohy'!M8</f>
        <v>85</v>
      </c>
      <c r="G8">
        <f>Aktivita!E8</f>
        <v>0</v>
      </c>
      <c r="H8">
        <f t="shared" si="0"/>
        <v>179</v>
      </c>
      <c r="I8">
        <f t="shared" si="1"/>
        <v>71.6</v>
      </c>
    </row>
    <row r="9" spans="1:9" ht="12.75">
      <c r="A9" t="s">
        <v>18</v>
      </c>
      <c r="B9" t="s">
        <v>17</v>
      </c>
      <c r="C9">
        <f>'Kvizy prednaska'!I9</f>
        <v>13</v>
      </c>
      <c r="D9">
        <f>'Kvizy cviko'!I9</f>
        <v>23</v>
      </c>
      <c r="E9">
        <f>Midterm!M9</f>
        <v>86</v>
      </c>
      <c r="F9">
        <f>'Domace ulohy'!M9</f>
        <v>93</v>
      </c>
      <c r="G9">
        <f>Aktivita!E9</f>
        <v>1</v>
      </c>
      <c r="H9">
        <f t="shared" si="0"/>
        <v>216</v>
      </c>
      <c r="I9">
        <f t="shared" si="1"/>
        <v>86.4</v>
      </c>
    </row>
    <row r="10" spans="1:9" ht="12.75">
      <c r="A10" t="s">
        <v>4</v>
      </c>
      <c r="B10" t="s">
        <v>1</v>
      </c>
      <c r="C10">
        <f>'Kvizy prednaska'!I10</f>
        <v>7</v>
      </c>
      <c r="D10">
        <f>'Kvizy cviko'!I10</f>
        <v>19</v>
      </c>
      <c r="E10">
        <f>Midterm!M10</f>
        <v>81</v>
      </c>
      <c r="F10">
        <f>'Domace ulohy'!M10</f>
        <v>90</v>
      </c>
      <c r="G10">
        <f>Aktivita!E10</f>
        <v>1</v>
      </c>
      <c r="H10">
        <f t="shared" si="0"/>
        <v>198</v>
      </c>
      <c r="I10">
        <f t="shared" si="1"/>
        <v>79.2</v>
      </c>
    </row>
    <row r="11" spans="1:9" ht="12.75">
      <c r="A11" t="s">
        <v>19</v>
      </c>
      <c r="B11" t="s">
        <v>17</v>
      </c>
      <c r="C11">
        <f>'Kvizy prednaska'!I11</f>
        <v>8</v>
      </c>
      <c r="D11">
        <f>'Kvizy cviko'!I11</f>
        <v>17</v>
      </c>
      <c r="E11">
        <f>Midterm!M11</f>
        <v>56</v>
      </c>
      <c r="F11">
        <f>'Domace ulohy'!M11</f>
        <v>47.5</v>
      </c>
      <c r="G11">
        <f>Aktivita!E11</f>
        <v>0</v>
      </c>
      <c r="H11">
        <f t="shared" si="0"/>
        <v>128.5</v>
      </c>
      <c r="I11">
        <f t="shared" si="1"/>
        <v>51.4</v>
      </c>
    </row>
    <row r="12" spans="1:9" ht="12.75">
      <c r="A12" t="s">
        <v>11</v>
      </c>
      <c r="B12" t="s">
        <v>10</v>
      </c>
      <c r="C12">
        <f>'Kvizy prednaska'!I12</f>
        <v>9</v>
      </c>
      <c r="D12">
        <f>'Kvizy cviko'!I12</f>
        <v>7</v>
      </c>
      <c r="E12">
        <f>Midterm!M12</f>
        <v>27</v>
      </c>
      <c r="F12">
        <f>'Domace ulohy'!M12</f>
        <v>4</v>
      </c>
      <c r="G12">
        <f>Aktivita!E12</f>
        <v>0</v>
      </c>
      <c r="H12">
        <f t="shared" si="0"/>
        <v>47</v>
      </c>
      <c r="I12">
        <f t="shared" si="1"/>
        <v>18.8</v>
      </c>
    </row>
    <row r="13" spans="1:9" ht="12.75">
      <c r="A13" t="s">
        <v>20</v>
      </c>
      <c r="B13" t="s">
        <v>17</v>
      </c>
      <c r="C13">
        <f>'Kvizy prednaska'!I13</f>
        <v>7</v>
      </c>
      <c r="D13">
        <f>'Kvizy cviko'!I13</f>
        <v>10</v>
      </c>
      <c r="E13">
        <f>Midterm!M13</f>
        <v>73</v>
      </c>
      <c r="F13">
        <f>'Domace ulohy'!M13</f>
        <v>96.5</v>
      </c>
      <c r="G13">
        <f>Aktivita!E13</f>
        <v>0</v>
      </c>
      <c r="H13">
        <f t="shared" si="0"/>
        <v>186.5</v>
      </c>
      <c r="I13">
        <f t="shared" si="1"/>
        <v>74.6</v>
      </c>
    </row>
    <row r="14" spans="1:9" ht="12.75">
      <c r="A14" t="s">
        <v>13</v>
      </c>
      <c r="B14" t="s">
        <v>14</v>
      </c>
      <c r="C14">
        <f>'Kvizy prednaska'!I14</f>
        <v>0</v>
      </c>
      <c r="D14">
        <f>'Kvizy cviko'!I14</f>
        <v>0</v>
      </c>
      <c r="E14">
        <f>Midterm!M14</f>
        <v>0</v>
      </c>
      <c r="F14">
        <f>'Domace ulohy'!M14</f>
        <v>0</v>
      </c>
      <c r="G14">
        <f>Aktivita!E14</f>
        <v>0</v>
      </c>
      <c r="H14">
        <f t="shared" si="0"/>
        <v>0</v>
      </c>
      <c r="I14">
        <f t="shared" si="1"/>
        <v>0</v>
      </c>
    </row>
    <row r="15" spans="1:9" ht="12.75">
      <c r="A15" t="s">
        <v>21</v>
      </c>
      <c r="B15" t="s">
        <v>17</v>
      </c>
      <c r="C15">
        <f>'Kvizy prednaska'!I15</f>
        <v>6</v>
      </c>
      <c r="D15">
        <f>'Kvizy cviko'!I15</f>
        <v>23.5</v>
      </c>
      <c r="E15">
        <f>Midterm!M15</f>
        <v>70</v>
      </c>
      <c r="F15">
        <f>'Domace ulohy'!M15</f>
        <v>70.5</v>
      </c>
      <c r="G15">
        <f>Aktivita!E15</f>
        <v>0</v>
      </c>
      <c r="H15">
        <f t="shared" si="0"/>
        <v>170</v>
      </c>
      <c r="I15">
        <f t="shared" si="1"/>
        <v>68</v>
      </c>
    </row>
    <row r="16" spans="1:9" ht="12.75">
      <c r="A16" t="s">
        <v>33</v>
      </c>
      <c r="B16" t="s">
        <v>31</v>
      </c>
      <c r="C16">
        <f>'Kvizy prednaska'!I16</f>
        <v>5</v>
      </c>
      <c r="D16">
        <f>'Kvizy cviko'!I16</f>
        <v>0</v>
      </c>
      <c r="E16">
        <f>Midterm!M16</f>
        <v>0</v>
      </c>
      <c r="F16">
        <f>'Domace ulohy'!M16</f>
        <v>0</v>
      </c>
      <c r="G16">
        <f>Aktivita!E16</f>
        <v>0</v>
      </c>
      <c r="H16">
        <f t="shared" si="0"/>
        <v>5</v>
      </c>
      <c r="I16">
        <f t="shared" si="1"/>
        <v>2</v>
      </c>
    </row>
    <row r="17" spans="1:9" ht="12.75">
      <c r="A17" t="s">
        <v>22</v>
      </c>
      <c r="B17" t="s">
        <v>17</v>
      </c>
      <c r="C17">
        <f>'Kvizy prednaska'!I17</f>
        <v>8</v>
      </c>
      <c r="D17">
        <f>'Kvizy cviko'!I17</f>
        <v>24.5</v>
      </c>
      <c r="E17">
        <f>Midterm!M17</f>
        <v>96</v>
      </c>
      <c r="F17">
        <f>'Domace ulohy'!M17</f>
        <v>96</v>
      </c>
      <c r="G17">
        <f>Aktivita!E17</f>
        <v>6</v>
      </c>
      <c r="H17">
        <f t="shared" si="0"/>
        <v>230.5</v>
      </c>
      <c r="I17">
        <f t="shared" si="1"/>
        <v>92.2</v>
      </c>
    </row>
    <row r="18" spans="1:9" ht="12.75">
      <c r="A18" t="s">
        <v>23</v>
      </c>
      <c r="B18" t="s">
        <v>17</v>
      </c>
      <c r="C18">
        <f>'Kvizy prednaska'!I18</f>
        <v>0</v>
      </c>
      <c r="D18">
        <f>'Kvizy cviko'!I18</f>
        <v>0</v>
      </c>
      <c r="E18">
        <f>Midterm!M18</f>
        <v>0</v>
      </c>
      <c r="F18">
        <f>'Domace ulohy'!M18</f>
        <v>0</v>
      </c>
      <c r="G18">
        <f>Aktivita!E18</f>
        <v>0</v>
      </c>
      <c r="H18">
        <f t="shared" si="0"/>
        <v>0</v>
      </c>
      <c r="I18">
        <f t="shared" si="1"/>
        <v>0</v>
      </c>
    </row>
    <row r="19" spans="1:9" ht="12.75">
      <c r="A19" t="s">
        <v>5</v>
      </c>
      <c r="B19" t="s">
        <v>1</v>
      </c>
      <c r="C19">
        <f>'Kvizy prednaska'!I19</f>
        <v>11</v>
      </c>
      <c r="D19">
        <f>'Kvizy cviko'!I19</f>
        <v>22</v>
      </c>
      <c r="E19">
        <f>Midterm!M19</f>
        <v>82</v>
      </c>
      <c r="F19">
        <f>'Domace ulohy'!M19</f>
        <v>55</v>
      </c>
      <c r="G19">
        <f>Aktivita!E19</f>
        <v>0</v>
      </c>
      <c r="H19">
        <f t="shared" si="0"/>
        <v>170</v>
      </c>
      <c r="I19">
        <f t="shared" si="1"/>
        <v>68</v>
      </c>
    </row>
    <row r="20" spans="1:9" ht="12.75">
      <c r="A20" t="s">
        <v>27</v>
      </c>
      <c r="B20" t="s">
        <v>28</v>
      </c>
      <c r="C20">
        <f>'Kvizy prednaska'!I20</f>
        <v>0</v>
      </c>
      <c r="D20">
        <f>'Kvizy cviko'!I20</f>
        <v>0</v>
      </c>
      <c r="E20">
        <f>Midterm!M20</f>
        <v>0</v>
      </c>
      <c r="F20">
        <f>'Domace ulohy'!M20</f>
        <v>0</v>
      </c>
      <c r="G20">
        <f>Aktivita!E20</f>
        <v>0</v>
      </c>
      <c r="H20">
        <f t="shared" si="0"/>
        <v>0</v>
      </c>
      <c r="I20">
        <f t="shared" si="1"/>
        <v>0</v>
      </c>
    </row>
    <row r="21" spans="1:9" ht="12.75">
      <c r="A21" t="s">
        <v>6</v>
      </c>
      <c r="B21" t="s">
        <v>1</v>
      </c>
      <c r="C21">
        <f>'Kvizy prednaska'!I21</f>
        <v>10</v>
      </c>
      <c r="D21">
        <f>'Kvizy cviko'!I21</f>
        <v>21</v>
      </c>
      <c r="E21">
        <f>Midterm!M21</f>
        <v>65</v>
      </c>
      <c r="F21">
        <f>'Domace ulohy'!M21</f>
        <v>63.5</v>
      </c>
      <c r="G21">
        <f>Aktivita!E21</f>
        <v>0</v>
      </c>
      <c r="H21">
        <f t="shared" si="0"/>
        <v>159.5</v>
      </c>
      <c r="I21">
        <f t="shared" si="1"/>
        <v>63.800000000000004</v>
      </c>
    </row>
    <row r="22" spans="1:9" ht="12.75">
      <c r="A22" t="s">
        <v>12</v>
      </c>
      <c r="B22" t="s">
        <v>10</v>
      </c>
      <c r="C22">
        <f>'Kvizy prednaska'!I22</f>
        <v>7</v>
      </c>
      <c r="D22">
        <f>'Kvizy cviko'!I22</f>
        <v>18</v>
      </c>
      <c r="E22">
        <f>Midterm!M22</f>
        <v>58</v>
      </c>
      <c r="F22">
        <f>'Domace ulohy'!M22</f>
        <v>42</v>
      </c>
      <c r="G22">
        <f>Aktivita!E22</f>
        <v>0</v>
      </c>
      <c r="H22">
        <f t="shared" si="0"/>
        <v>125</v>
      </c>
      <c r="I22">
        <f t="shared" si="1"/>
        <v>50</v>
      </c>
    </row>
    <row r="23" spans="1:9" ht="12.75">
      <c r="A23" t="s">
        <v>15</v>
      </c>
      <c r="B23" t="s">
        <v>14</v>
      </c>
      <c r="C23">
        <f>'Kvizy prednaska'!I23</f>
        <v>0</v>
      </c>
      <c r="D23">
        <f>'Kvizy cviko'!I23</f>
        <v>0</v>
      </c>
      <c r="E23">
        <f>Midterm!M23</f>
        <v>0</v>
      </c>
      <c r="F23">
        <f>'Domace ulohy'!M23</f>
        <v>0</v>
      </c>
      <c r="G23">
        <f>Aktivita!E23</f>
        <v>0</v>
      </c>
      <c r="H23">
        <f t="shared" si="0"/>
        <v>0</v>
      </c>
      <c r="I23">
        <f t="shared" si="1"/>
        <v>0</v>
      </c>
    </row>
    <row r="24" spans="1:9" ht="12.75">
      <c r="A24" t="s">
        <v>29</v>
      </c>
      <c r="B24" t="s">
        <v>17</v>
      </c>
      <c r="C24">
        <f>'Kvizy prednaska'!I24</f>
        <v>5</v>
      </c>
      <c r="D24">
        <f>'Kvizy cviko'!I24</f>
        <v>0</v>
      </c>
      <c r="E24">
        <f>Midterm!M24</f>
        <v>0</v>
      </c>
      <c r="F24">
        <f>'Domace ulohy'!M24</f>
        <v>0</v>
      </c>
      <c r="G24">
        <f>Aktivita!E24</f>
        <v>0</v>
      </c>
      <c r="H24">
        <f t="shared" si="0"/>
        <v>5</v>
      </c>
      <c r="I24">
        <f t="shared" si="1"/>
        <v>2</v>
      </c>
    </row>
    <row r="25" spans="1:9" ht="12.75">
      <c r="A25" t="s">
        <v>34</v>
      </c>
      <c r="B25" t="s">
        <v>35</v>
      </c>
      <c r="C25">
        <f>'Kvizy prednaska'!I25</f>
        <v>4</v>
      </c>
      <c r="D25">
        <f>'Kvizy cviko'!I25</f>
        <v>19</v>
      </c>
      <c r="E25">
        <f>Midterm!M25</f>
        <v>42</v>
      </c>
      <c r="F25">
        <f>'Domace ulohy'!M25</f>
        <v>67.5</v>
      </c>
      <c r="G25">
        <f>Aktivita!E25</f>
        <v>0</v>
      </c>
      <c r="H25">
        <f t="shared" si="0"/>
        <v>132.5</v>
      </c>
      <c r="I25">
        <f t="shared" si="1"/>
        <v>53</v>
      </c>
    </row>
    <row r="26" spans="1:9" ht="12.75">
      <c r="A26" t="s">
        <v>32</v>
      </c>
      <c r="B26" t="s">
        <v>28</v>
      </c>
      <c r="C26">
        <f>'Kvizy prednaska'!I26</f>
        <v>2</v>
      </c>
      <c r="D26">
        <f>'Kvizy cviko'!I26</f>
        <v>17</v>
      </c>
      <c r="E26">
        <f>Midterm!M26</f>
        <v>69</v>
      </c>
      <c r="F26">
        <f>'Domace ulohy'!M26</f>
        <v>63</v>
      </c>
      <c r="G26">
        <f>Aktivita!E26</f>
        <v>9</v>
      </c>
      <c r="H26">
        <f t="shared" si="0"/>
        <v>160</v>
      </c>
      <c r="I26">
        <f t="shared" si="1"/>
        <v>64</v>
      </c>
    </row>
    <row r="27" spans="1:9" ht="12.75">
      <c r="A27" t="s">
        <v>7</v>
      </c>
      <c r="B27" t="s">
        <v>1</v>
      </c>
      <c r="C27">
        <f>'Kvizy prednaska'!I27</f>
        <v>2</v>
      </c>
      <c r="D27">
        <f>'Kvizy cviko'!I27</f>
        <v>18</v>
      </c>
      <c r="E27">
        <f>Midterm!M27</f>
        <v>64</v>
      </c>
      <c r="F27">
        <f>'Domace ulohy'!M27</f>
        <v>52.5</v>
      </c>
      <c r="G27">
        <f>Aktivita!E27</f>
        <v>0</v>
      </c>
      <c r="H27">
        <f t="shared" si="0"/>
        <v>136.5</v>
      </c>
      <c r="I27">
        <f t="shared" si="1"/>
        <v>54.6</v>
      </c>
    </row>
    <row r="28" spans="1:9" ht="12.75">
      <c r="A28" t="s">
        <v>8</v>
      </c>
      <c r="B28" t="s">
        <v>1</v>
      </c>
      <c r="C28">
        <f>'Kvizy prednaska'!I28</f>
        <v>3</v>
      </c>
      <c r="D28">
        <f>'Kvizy cviko'!I28</f>
        <v>17</v>
      </c>
      <c r="E28">
        <f>Midterm!M28</f>
        <v>69</v>
      </c>
      <c r="F28">
        <f>'Domace ulohy'!M28</f>
        <v>48.5</v>
      </c>
      <c r="G28">
        <f>Aktivita!E28</f>
        <v>0</v>
      </c>
      <c r="H28">
        <f t="shared" si="0"/>
        <v>137.5</v>
      </c>
      <c r="I28">
        <f t="shared" si="1"/>
        <v>55.00000000000001</v>
      </c>
    </row>
    <row r="29" spans="1:9" ht="12.75">
      <c r="A29" t="s">
        <v>56</v>
      </c>
      <c r="C29">
        <f>'Kvizy prednaska'!I29</f>
        <v>15</v>
      </c>
      <c r="D29">
        <f>'Kvizy cviko'!I29</f>
        <v>25</v>
      </c>
      <c r="E29">
        <f>Midterm!M29</f>
        <v>100</v>
      </c>
      <c r="F29">
        <f>'Domace ulohy'!M29</f>
        <v>110</v>
      </c>
      <c r="G29">
        <f>Aktivita!E29</f>
        <v>0</v>
      </c>
      <c r="H29">
        <f t="shared" si="0"/>
        <v>250</v>
      </c>
      <c r="I29">
        <f t="shared" si="1"/>
        <v>100</v>
      </c>
    </row>
    <row r="30" ht="12.75">
      <c r="C30">
        <f>AVERAGE(C2:C28)</f>
        <v>5.111111111111111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3.28125" style="0" customWidth="1"/>
  </cols>
  <sheetData>
    <row r="1" spans="1:3" ht="12.75">
      <c r="A1" t="str">
        <f>Spolu!A1</f>
        <v>Meno</v>
      </c>
      <c r="B1" t="str">
        <f>Spolu!H1</f>
        <v>Spolu</v>
      </c>
      <c r="C1" t="str">
        <f>Spolu!I1</f>
        <v>percento</v>
      </c>
    </row>
    <row r="2" spans="1:3" ht="12.75">
      <c r="A2" t="str">
        <f>Spolu!A2</f>
        <v>Blaho Pavol</v>
      </c>
      <c r="B2">
        <f>Spolu!H2</f>
        <v>226.5</v>
      </c>
      <c r="C2">
        <f>Spolu!I2</f>
        <v>90.60000000000001</v>
      </c>
    </row>
    <row r="3" spans="1:3" ht="12.75">
      <c r="A3" t="str">
        <f>Spolu!A3</f>
        <v>Bobák Martin</v>
      </c>
      <c r="B3">
        <f>Spolu!H3</f>
        <v>188.5</v>
      </c>
      <c r="C3">
        <f>Spolu!I3</f>
        <v>75.4</v>
      </c>
    </row>
    <row r="4" spans="1:3" ht="12.75">
      <c r="A4" t="str">
        <f>Spolu!A4</f>
        <v>Bodiš Miroslav</v>
      </c>
      <c r="B4">
        <f>Spolu!H4</f>
        <v>5</v>
      </c>
      <c r="C4">
        <f>Spolu!I4</f>
        <v>2</v>
      </c>
    </row>
    <row r="5" spans="1:3" ht="12.75">
      <c r="A5" t="str">
        <f>Spolu!A5</f>
        <v>Cebecauer Kristián</v>
      </c>
      <c r="B5">
        <f>Spolu!H5</f>
        <v>0</v>
      </c>
      <c r="C5">
        <f>Spolu!I5</f>
        <v>0</v>
      </c>
    </row>
    <row r="6" spans="1:3" ht="12.75">
      <c r="A6" t="str">
        <f>Spolu!A6</f>
        <v>Danielis Michal</v>
      </c>
      <c r="B6">
        <f>Spolu!H6</f>
        <v>156.5</v>
      </c>
      <c r="C6">
        <f>Spolu!I6</f>
        <v>62.6</v>
      </c>
    </row>
    <row r="7" spans="1:3" ht="12.75">
      <c r="A7" t="str">
        <f>Spolu!A7</f>
        <v>Drnzík Marek</v>
      </c>
      <c r="B7">
        <f>Spolu!H7</f>
        <v>0</v>
      </c>
      <c r="C7">
        <f>Spolu!I7</f>
        <v>0</v>
      </c>
    </row>
    <row r="8" spans="1:3" ht="12.75">
      <c r="A8" t="str">
        <f>Spolu!A8</f>
        <v>Ďatko Martin</v>
      </c>
      <c r="B8">
        <f>Spolu!H8</f>
        <v>179</v>
      </c>
      <c r="C8">
        <f>Spolu!I8</f>
        <v>71.6</v>
      </c>
    </row>
    <row r="9" spans="1:3" ht="12.75">
      <c r="A9" t="str">
        <f>Spolu!A9</f>
        <v>Ďuricová Veronika</v>
      </c>
      <c r="B9">
        <f>Spolu!H9</f>
        <v>216</v>
      </c>
      <c r="C9">
        <f>Spolu!I9</f>
        <v>86.4</v>
      </c>
    </row>
    <row r="10" spans="1:3" ht="12.75">
      <c r="A10" t="str">
        <f>Spolu!A10</f>
        <v>Farkaš Miroslav</v>
      </c>
      <c r="B10">
        <f>Spolu!H10</f>
        <v>198</v>
      </c>
      <c r="C10">
        <f>Spolu!I10</f>
        <v>79.2</v>
      </c>
    </row>
    <row r="11" spans="1:3" ht="12.75">
      <c r="A11" t="str">
        <f>Spolu!A11</f>
        <v>Gurník Michal</v>
      </c>
      <c r="B11">
        <f>Spolu!H11</f>
        <v>128.5</v>
      </c>
      <c r="C11">
        <f>Spolu!I11</f>
        <v>51.4</v>
      </c>
    </row>
    <row r="12" spans="1:3" ht="12.75">
      <c r="A12" t="str">
        <f>Spolu!A12</f>
        <v>Herczogová Tatiana</v>
      </c>
      <c r="B12">
        <f>Spolu!H12</f>
        <v>47</v>
      </c>
      <c r="C12">
        <f>Spolu!I12</f>
        <v>18.8</v>
      </c>
    </row>
    <row r="13" spans="1:3" ht="12.75">
      <c r="A13" t="str">
        <f>Spolu!A13</f>
        <v>Kliment Michal</v>
      </c>
      <c r="B13">
        <f>Spolu!H13</f>
        <v>186.5</v>
      </c>
      <c r="C13">
        <f>Spolu!I13</f>
        <v>74.6</v>
      </c>
    </row>
    <row r="14" spans="1:3" ht="12.75">
      <c r="A14" t="str">
        <f>Spolu!A14</f>
        <v>Kováč Peter</v>
      </c>
      <c r="B14">
        <f>Spolu!H14</f>
        <v>0</v>
      </c>
      <c r="C14">
        <f>Spolu!I14</f>
        <v>0</v>
      </c>
    </row>
    <row r="15" spans="1:3" ht="12.75">
      <c r="A15" t="str">
        <f>Spolu!A15</f>
        <v>Kovaľ Michal</v>
      </c>
      <c r="B15">
        <f>Spolu!H15</f>
        <v>170</v>
      </c>
      <c r="C15">
        <f>Spolu!I15</f>
        <v>68</v>
      </c>
    </row>
    <row r="16" spans="1:3" ht="12.75">
      <c r="A16" t="str">
        <f>Spolu!A16</f>
        <v>Kučiak Ivan</v>
      </c>
      <c r="B16">
        <f>Spolu!H16</f>
        <v>5</v>
      </c>
      <c r="C16">
        <f>Spolu!I16</f>
        <v>2</v>
      </c>
    </row>
    <row r="17" spans="1:3" ht="12.75">
      <c r="A17" t="str">
        <f>Spolu!A17</f>
        <v>Matysová Katarína</v>
      </c>
      <c r="B17">
        <f>Spolu!H17</f>
        <v>230.5</v>
      </c>
      <c r="C17">
        <f>Spolu!I17</f>
        <v>92.2</v>
      </c>
    </row>
    <row r="18" spans="1:3" ht="12.75">
      <c r="A18" t="str">
        <f>Spolu!A18</f>
        <v>Mizerák Štefan</v>
      </c>
      <c r="B18">
        <f>Spolu!H18</f>
        <v>0</v>
      </c>
      <c r="C18">
        <f>Spolu!I18</f>
        <v>0</v>
      </c>
    </row>
    <row r="19" spans="1:3" ht="12.75">
      <c r="A19" t="str">
        <f>Spolu!A19</f>
        <v>Pernecká Jana</v>
      </c>
      <c r="B19">
        <f>Spolu!H19</f>
        <v>170</v>
      </c>
      <c r="C19">
        <f>Spolu!I19</f>
        <v>68</v>
      </c>
    </row>
    <row r="20" spans="1:3" ht="12.75">
      <c r="A20" t="str">
        <f>Spolu!A20</f>
        <v>Polák Matej</v>
      </c>
      <c r="B20">
        <f>Spolu!H20</f>
        <v>0</v>
      </c>
      <c r="C20">
        <f>Spolu!I20</f>
        <v>0</v>
      </c>
    </row>
    <row r="21" spans="1:3" ht="12.75">
      <c r="A21" t="str">
        <f>Spolu!A21</f>
        <v>Poldauf Adam</v>
      </c>
      <c r="B21">
        <f>Spolu!H21</f>
        <v>159.5</v>
      </c>
      <c r="C21">
        <f>Spolu!I21</f>
        <v>63.800000000000004</v>
      </c>
    </row>
    <row r="22" spans="1:3" ht="12.75">
      <c r="A22" t="str">
        <f>Spolu!A22</f>
        <v>Pomichalová Eva</v>
      </c>
      <c r="B22">
        <f>Spolu!H22</f>
        <v>125</v>
      </c>
      <c r="C22">
        <f>Spolu!I22</f>
        <v>50</v>
      </c>
    </row>
    <row r="23" spans="1:3" ht="12.75">
      <c r="A23" t="str">
        <f>Spolu!A23</f>
        <v>Rogožník Peter</v>
      </c>
      <c r="B23">
        <f>Spolu!H23</f>
        <v>0</v>
      </c>
      <c r="C23">
        <f>Spolu!I23</f>
        <v>0</v>
      </c>
    </row>
    <row r="24" spans="1:3" ht="12.75">
      <c r="A24" t="str">
        <f>Spolu!A24</f>
        <v>Svetlíková Zuzana</v>
      </c>
      <c r="B24">
        <f>Spolu!H24</f>
        <v>5</v>
      </c>
      <c r="C24">
        <f>Spolu!I24</f>
        <v>2</v>
      </c>
    </row>
    <row r="25" spans="1:3" ht="12.75">
      <c r="A25" t="str">
        <f>Spolu!A25</f>
        <v>Špót Norbert</v>
      </c>
      <c r="B25">
        <f>Spolu!H25</f>
        <v>132.5</v>
      </c>
      <c r="C25">
        <f>Spolu!I25</f>
        <v>53</v>
      </c>
    </row>
    <row r="26" spans="1:3" ht="12.75">
      <c r="A26" t="str">
        <f>Spolu!A26</f>
        <v>Štibraný Tomáš</v>
      </c>
      <c r="B26">
        <f>Spolu!H26</f>
        <v>160</v>
      </c>
      <c r="C26">
        <f>Spolu!I26</f>
        <v>64</v>
      </c>
    </row>
    <row r="27" spans="1:3" ht="12.75">
      <c r="A27" t="str">
        <f>Spolu!A27</f>
        <v>Tóth Zoltán</v>
      </c>
      <c r="B27">
        <f>Spolu!H27</f>
        <v>136.5</v>
      </c>
      <c r="C27">
        <f>Spolu!I27</f>
        <v>54.6</v>
      </c>
    </row>
    <row r="28" spans="1:3" ht="12.75">
      <c r="A28" t="str">
        <f>Spolu!A28</f>
        <v>Vas Máté</v>
      </c>
      <c r="B28">
        <f>Spolu!H28</f>
        <v>137.5</v>
      </c>
      <c r="C28">
        <f>Spolu!I28</f>
        <v>55.00000000000001</v>
      </c>
    </row>
    <row r="29" spans="1:3" ht="12.75">
      <c r="A29" t="str">
        <f>Spolu!A29</f>
        <v>Maximalista</v>
      </c>
      <c r="B29">
        <f>Spolu!H29</f>
        <v>250</v>
      </c>
      <c r="C29">
        <f>Spolu!I29</f>
        <v>100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2009-12-18T12:20:04Z</cp:lastPrinted>
  <dcterms:modified xsi:type="dcterms:W3CDTF">2009-12-20T09:51:44Z</dcterms:modified>
  <cp:category/>
  <cp:version/>
  <cp:contentType/>
  <cp:contentStatus/>
</cp:coreProperties>
</file>